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705" windowWidth="14805" windowHeight="7410" firstSheet="8" activeTab="8"/>
  </bookViews>
  <sheets>
    <sheet name="ХБ продукция" sheetId="12" r:id="rId1"/>
    <sheet name="СОПУТСТВУЮЩИЙ ТОВАР" sheetId="13" r:id="rId2"/>
    <sheet name="КАНАТ ДЖУТОВЫЙ" sheetId="5" r:id="rId3"/>
    <sheet name="Веревка ПА ВСС ВПС" sheetId="3" r:id="rId4"/>
    <sheet name="Канаты ПА ПП ПЭ ХБ" sheetId="2" r:id="rId5"/>
    <sheet name="ВЕРЕВКА ПП БАНЕРНЫЙ ШНУР" sheetId="6" r:id="rId6"/>
    <sheet name="ТРОСЫ В ПВХ" sheetId="7" r:id="rId7"/>
    <sheet name="ШПАГАТЫ" sheetId="8" r:id="rId8"/>
    <sheet name="СТРОПЫ РЕЗИНОВЫЕ ШНУРЫ ЛЕСКА" sheetId="9" r:id="rId9"/>
    <sheet name="НИТИ" sheetId="4" r:id="rId10"/>
    <sheet name="ФАЛЫ КОМБИНИРОВАНЫЕ" sheetId="10" r:id="rId11"/>
    <sheet name="БУКСИРОВОЧНЫЕ ТРОСЫ" sheetId="11" r:id="rId12"/>
  </sheets>
  <calcPr calcId="145621" refMode="R1C1"/>
</workbook>
</file>

<file path=xl/calcChain.xml><?xml version="1.0" encoding="utf-8"?>
<calcChain xmlns="http://schemas.openxmlformats.org/spreadsheetml/2006/main">
  <c r="F104" i="13" l="1"/>
  <c r="E104" i="13"/>
  <c r="F103" i="13"/>
  <c r="E103" i="13"/>
  <c r="F102" i="13"/>
  <c r="E102" i="13"/>
  <c r="F101" i="13"/>
  <c r="E101" i="13"/>
  <c r="F100" i="13"/>
  <c r="E100" i="13"/>
  <c r="F99" i="13"/>
  <c r="E99" i="13"/>
  <c r="F98" i="13"/>
  <c r="E98" i="13"/>
  <c r="F97" i="13"/>
  <c r="E97" i="13"/>
  <c r="F96" i="13"/>
  <c r="E96" i="13"/>
  <c r="F95" i="13"/>
  <c r="E95" i="13"/>
  <c r="F94" i="13"/>
  <c r="E94" i="13"/>
  <c r="F93" i="13"/>
  <c r="E93" i="13"/>
  <c r="F92" i="13"/>
  <c r="E92" i="13"/>
  <c r="F91" i="13"/>
  <c r="E91" i="13"/>
  <c r="F90" i="13"/>
  <c r="E90" i="13"/>
  <c r="F89" i="13"/>
  <c r="E89" i="13"/>
  <c r="F88" i="13"/>
  <c r="E88" i="13"/>
  <c r="F87" i="13"/>
  <c r="E87" i="13"/>
  <c r="F86" i="13"/>
  <c r="E86" i="13"/>
  <c r="F85" i="13"/>
  <c r="E85" i="13"/>
  <c r="F84" i="13"/>
  <c r="E84" i="13"/>
  <c r="F83" i="13"/>
  <c r="E83" i="13"/>
  <c r="F82" i="13"/>
  <c r="E82" i="13"/>
  <c r="F81" i="13"/>
  <c r="E81" i="13"/>
  <c r="F80" i="13"/>
  <c r="E80" i="13"/>
  <c r="F79" i="13"/>
  <c r="E79" i="13"/>
  <c r="F78" i="13"/>
  <c r="E78" i="13"/>
  <c r="F77" i="13"/>
  <c r="E77" i="13"/>
  <c r="F76" i="13"/>
  <c r="E76" i="13"/>
  <c r="F75" i="13"/>
  <c r="E75" i="13"/>
  <c r="F74" i="13"/>
  <c r="E74" i="13"/>
  <c r="F73" i="13"/>
  <c r="E73" i="13"/>
  <c r="F72" i="13"/>
  <c r="E72" i="13"/>
  <c r="F71" i="13"/>
  <c r="E71" i="13"/>
  <c r="F70" i="13"/>
  <c r="E70" i="13"/>
  <c r="I3" i="11" l="1"/>
  <c r="I4" i="11"/>
  <c r="I5" i="11"/>
  <c r="I6" i="11"/>
  <c r="J3" i="11"/>
  <c r="J4" i="11"/>
  <c r="J5" i="11"/>
  <c r="J6" i="11"/>
  <c r="J2" i="11"/>
  <c r="I2" i="11"/>
  <c r="K26" i="3" l="1"/>
  <c r="K27" i="3"/>
  <c r="K28" i="3"/>
  <c r="I23" i="3"/>
  <c r="I24" i="3"/>
  <c r="I25" i="3"/>
  <c r="I26" i="3"/>
  <c r="J23" i="3"/>
  <c r="J24" i="3"/>
  <c r="J25" i="3"/>
  <c r="J26" i="3"/>
  <c r="I22" i="3"/>
  <c r="J22" i="3"/>
  <c r="H14" i="10"/>
  <c r="H15" i="10"/>
  <c r="H16" i="10"/>
  <c r="H17" i="10"/>
  <c r="H18" i="10"/>
  <c r="I14" i="10"/>
  <c r="I15" i="10"/>
  <c r="I16" i="10"/>
  <c r="I17" i="10"/>
  <c r="I18" i="10"/>
  <c r="H13" i="10"/>
  <c r="I13" i="10"/>
  <c r="H12" i="2"/>
  <c r="H13" i="2"/>
  <c r="H14" i="2"/>
  <c r="H15" i="2"/>
  <c r="H16" i="2"/>
  <c r="H17" i="2"/>
  <c r="H18" i="2"/>
  <c r="I12" i="2"/>
  <c r="I13" i="2"/>
  <c r="I14" i="2"/>
  <c r="I15" i="2"/>
  <c r="I16" i="2"/>
  <c r="I17" i="2"/>
  <c r="I18" i="2"/>
  <c r="H4" i="2"/>
  <c r="H5" i="2"/>
  <c r="H6" i="2"/>
  <c r="H7" i="2"/>
  <c r="H8" i="2"/>
  <c r="H9" i="2"/>
  <c r="H10" i="2"/>
  <c r="H11" i="2"/>
  <c r="I4" i="2"/>
  <c r="I5" i="2"/>
  <c r="I6" i="2"/>
  <c r="I7" i="2"/>
  <c r="I8" i="2"/>
  <c r="I9" i="2"/>
  <c r="I10" i="2"/>
  <c r="I11" i="2"/>
  <c r="H3" i="2"/>
  <c r="H2" i="2"/>
  <c r="I3" i="2"/>
  <c r="I2" i="2"/>
  <c r="I45" i="3"/>
  <c r="J45" i="3"/>
  <c r="I44" i="3"/>
  <c r="J44" i="3"/>
  <c r="I39" i="3"/>
  <c r="J39" i="3"/>
  <c r="I31" i="3"/>
  <c r="J31" i="3"/>
  <c r="J20" i="3"/>
  <c r="J21" i="3"/>
  <c r="I20" i="3"/>
  <c r="I21" i="3"/>
  <c r="I19" i="3"/>
  <c r="J19" i="3"/>
  <c r="I17" i="3"/>
  <c r="J17" i="3"/>
  <c r="K29" i="3" l="1"/>
  <c r="K30" i="3"/>
  <c r="I29" i="3" l="1"/>
  <c r="J29" i="3"/>
  <c r="I30" i="3"/>
  <c r="J30" i="3"/>
  <c r="I28" i="3"/>
  <c r="J28" i="3"/>
  <c r="I27" i="3"/>
  <c r="J27" i="3"/>
  <c r="I6" i="7"/>
  <c r="I7" i="7"/>
  <c r="I8" i="7"/>
  <c r="I9" i="7"/>
  <c r="I10" i="7"/>
  <c r="I11" i="7"/>
  <c r="I13" i="7"/>
  <c r="I14" i="7"/>
  <c r="I15" i="7"/>
  <c r="I18" i="7"/>
  <c r="I19" i="7"/>
  <c r="I20" i="7"/>
  <c r="I21" i="7"/>
  <c r="J20" i="7"/>
  <c r="I2" i="7"/>
  <c r="I5" i="7"/>
  <c r="H11" i="10" l="1"/>
  <c r="I11" i="10"/>
  <c r="J12" i="10"/>
  <c r="J11" i="10"/>
  <c r="J10" i="10"/>
  <c r="J9" i="10"/>
  <c r="I8" i="4" l="1"/>
  <c r="H8" i="4"/>
  <c r="I26" i="10"/>
  <c r="H26" i="10"/>
  <c r="I25" i="10"/>
  <c r="H25" i="10"/>
  <c r="I24" i="10"/>
  <c r="H24" i="10"/>
  <c r="I23" i="10"/>
  <c r="H23" i="10"/>
  <c r="I22" i="10"/>
  <c r="H22" i="10"/>
  <c r="I21" i="10"/>
  <c r="H21" i="10"/>
  <c r="I20" i="10"/>
  <c r="H20" i="10"/>
  <c r="I12" i="10"/>
  <c r="I10" i="10"/>
  <c r="I9" i="10"/>
  <c r="I8" i="10"/>
  <c r="H8" i="10"/>
  <c r="I7" i="10"/>
  <c r="H7" i="10"/>
  <c r="I6" i="10"/>
  <c r="H6" i="10"/>
  <c r="I5" i="10"/>
  <c r="H5" i="10"/>
  <c r="I3" i="10"/>
  <c r="H3" i="10"/>
  <c r="I6" i="4"/>
  <c r="H6" i="4"/>
  <c r="I5" i="4"/>
  <c r="H5" i="4"/>
  <c r="I3" i="4"/>
  <c r="H3" i="4"/>
  <c r="I2" i="4"/>
  <c r="H2" i="4"/>
  <c r="H9" i="10" l="1"/>
  <c r="H10" i="10"/>
  <c r="H12" i="10"/>
  <c r="J8" i="9"/>
  <c r="I8" i="9"/>
  <c r="J7" i="9"/>
  <c r="I7" i="9"/>
  <c r="J3" i="9"/>
  <c r="I3" i="9"/>
  <c r="J2" i="9"/>
  <c r="I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6" i="9"/>
  <c r="I6" i="9"/>
  <c r="J21" i="7"/>
  <c r="J19" i="7"/>
  <c r="J18" i="7"/>
  <c r="J17" i="7"/>
  <c r="J16" i="7"/>
  <c r="J15" i="7"/>
  <c r="J14" i="7"/>
  <c r="J13" i="7"/>
  <c r="J12" i="7"/>
  <c r="J11" i="7"/>
  <c r="J10" i="7"/>
  <c r="J9" i="7"/>
  <c r="J7" i="7"/>
  <c r="J6" i="7"/>
  <c r="J5" i="7"/>
  <c r="J4" i="7"/>
  <c r="J3" i="7"/>
  <c r="J2" i="7"/>
  <c r="J46" i="6" l="1"/>
  <c r="I46" i="6"/>
  <c r="J45" i="6"/>
  <c r="I45" i="6"/>
  <c r="J44" i="6"/>
  <c r="I44" i="6"/>
  <c r="J43" i="6" l="1"/>
  <c r="I43" i="6"/>
  <c r="J42" i="6"/>
  <c r="I42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4" i="6"/>
  <c r="I14" i="6"/>
  <c r="J13" i="6"/>
  <c r="I13" i="6"/>
  <c r="J12" i="6"/>
  <c r="I12" i="6"/>
  <c r="J11" i="6"/>
  <c r="I11" i="6"/>
  <c r="J10" i="6"/>
  <c r="I10" i="6"/>
  <c r="J9" i="6"/>
  <c r="I9" i="6"/>
  <c r="J8" i="6"/>
  <c r="I8" i="6"/>
  <c r="J7" i="6"/>
  <c r="I7" i="6"/>
  <c r="J6" i="6"/>
  <c r="I6" i="6"/>
  <c r="J5" i="6"/>
  <c r="I5" i="6"/>
  <c r="J4" i="6"/>
  <c r="I4" i="6"/>
  <c r="J3" i="6"/>
  <c r="I3" i="6"/>
  <c r="J2" i="6"/>
  <c r="I2" i="6"/>
  <c r="E12" i="5"/>
  <c r="D12" i="5"/>
  <c r="E3" i="5"/>
  <c r="D3" i="5"/>
  <c r="J38" i="3" l="1"/>
  <c r="I38" i="3"/>
  <c r="J36" i="3"/>
  <c r="I36" i="3"/>
  <c r="J35" i="3"/>
  <c r="I35" i="3"/>
  <c r="J34" i="3"/>
  <c r="I34" i="3"/>
  <c r="J33" i="3"/>
  <c r="I33" i="3"/>
  <c r="J32" i="3"/>
  <c r="I32" i="3"/>
  <c r="J18" i="3"/>
  <c r="I18" i="3"/>
  <c r="J16" i="3"/>
  <c r="I16" i="3"/>
  <c r="J14" i="3"/>
  <c r="I14" i="3"/>
  <c r="J9" i="3"/>
  <c r="I9" i="3"/>
  <c r="J8" i="3"/>
  <c r="I8" i="3"/>
  <c r="J7" i="3"/>
  <c r="I7" i="3"/>
  <c r="J6" i="3"/>
  <c r="I6" i="3"/>
  <c r="J5" i="3"/>
  <c r="I5" i="3"/>
  <c r="J4" i="3"/>
  <c r="I4" i="3"/>
  <c r="J3" i="3"/>
  <c r="I3" i="3"/>
  <c r="J2" i="3"/>
  <c r="I2" i="3"/>
</calcChain>
</file>

<file path=xl/sharedStrings.xml><?xml version="1.0" encoding="utf-8"?>
<sst xmlns="http://schemas.openxmlformats.org/spreadsheetml/2006/main" count="1667" uniqueCount="581">
  <si>
    <t>№ п/п</t>
  </si>
  <si>
    <t>НАИМЕНОВАНИЕ ТОВАРА</t>
  </si>
  <si>
    <t>Разрывная нагрузка, кгс</t>
  </si>
  <si>
    <t>Фасовка</t>
  </si>
  <si>
    <t>Длина, м</t>
  </si>
  <si>
    <t>Ед. изм.</t>
  </si>
  <si>
    <t>Цена на сумму заказа до 20 тыс.</t>
  </si>
  <si>
    <t>Цена на сумму заказа от 21 до 50 тыс. руб.</t>
  </si>
  <si>
    <t>Цена на сумму заказа выше 51 тыс. руб.</t>
  </si>
  <si>
    <t>Фотография товара</t>
  </si>
  <si>
    <t>Анализ товара</t>
  </si>
  <si>
    <t>Канат полиамидный тросовой свивки (3-х прядный)                             8мм</t>
  </si>
  <si>
    <t>боб.</t>
  </si>
  <si>
    <t>м</t>
  </si>
  <si>
    <t xml:space="preserve">Применяются для оснастки речного и морского флота – швартовые, якорные, буксировочные канаты, грузоподъемные механизмы, изготовления и ремонта рыболовных тралов в промышленности, в строительстве (в качестве анкерных канатов для производства различных бетонных изделий), для упаковки, подъема, крепления, буксировки и других операций с грузами. </t>
  </si>
  <si>
    <t>Канат полиамидный тросовой свивки (3-х прядный)                             10мм</t>
  </si>
  <si>
    <t>Канат полиамидный тросовой свивки (3-х прядный)                             11мм</t>
  </si>
  <si>
    <t>Канат полиамидный тросовой свивки (3-х прядный)                             13мм</t>
  </si>
  <si>
    <t>Канат полиамидный тросовой свивки (3-х прядный)                             16мм</t>
  </si>
  <si>
    <t>Канат полиамидный тросовой свивки (3-х прядный)                             19мм</t>
  </si>
  <si>
    <t>Канат полиамидный тросовой свивки (3-х прядный)                             22мм</t>
  </si>
  <si>
    <t>Канат полиамидный тросовой свивки (3-х прядный)                             26мм</t>
  </si>
  <si>
    <t>Канат полиамидный тросовой свивки (3-х прядный)                             29мм</t>
  </si>
  <si>
    <t>Канат полипропиленовый тросовой свивки (3-х прядный)                   8мм</t>
  </si>
  <si>
    <t>Канат полипропиленовый тросовой свивки (3-х прядный)                   10мм</t>
  </si>
  <si>
    <t>Канат полипропиленовый тросовой свивки (3-х прядный)                   11мм</t>
  </si>
  <si>
    <t>Канат полипропиленовый тросовой свивки (3-х прядный)                   13мм</t>
  </si>
  <si>
    <t>Канат полипропиленовый тросовой свивки (3-х прядный)                   16мм</t>
  </si>
  <si>
    <t>Канат полипропиленовый тросовой свивки (3-х прядный)                   19мм</t>
  </si>
  <si>
    <t>Канат полиэфирный тросовой свивки (3-х прядный)                                8мм</t>
  </si>
  <si>
    <t>Канат полиэфирный тросовой свивки (3-х прядный)                               10мм</t>
  </si>
  <si>
    <t>Канат полиэфирный тросовой свивки (3-х прядный)                               11мм</t>
  </si>
  <si>
    <t>Канат полиэфирный тросовой свивки (3-х прядный)                               13мм</t>
  </si>
  <si>
    <t>Канат полиэфирный тросовой свивки (3-х прядный)                               14мм</t>
  </si>
  <si>
    <t>Канат полиэфирный тросовой свивки (3-х прядный)                               16мм</t>
  </si>
  <si>
    <t>Канат полиэфирный тросовой свивки (3-х прядный)                               19мм</t>
  </si>
  <si>
    <t>Канат хлопчатобумажный тросовой свивки (3-х прядный)                     3мм</t>
  </si>
  <si>
    <t>Примененяют при изготовлении детской мебели, спортивного инвентаря и прочих сооружений, а так же успешно применяются для проведения строительных работ на открытом воздухе, в сельском хозяйстве и даже в промышленном рыболовстве. У этого каната высокая эластичность, устойчивость к относительно высоким температурам, отсутствие вероятности накопления электрического заряда.</t>
  </si>
  <si>
    <t>Канат хлопчатобумажный тросовой свивки (3-х прядный)                     4мм</t>
  </si>
  <si>
    <t>Канат хлопчатобумажный тросовой свивки (3-х прядный)                     5мм</t>
  </si>
  <si>
    <t>Канат хлопчатобумажный тросовой свивки (3-х прядный)                     6мм</t>
  </si>
  <si>
    <t>Канат хлопчатобумажный тросовой свивки (3-х прядный)                     8мм</t>
  </si>
  <si>
    <t>Канат хлопчатобумажный тросовой свивки (3-х прядный)                    10мм</t>
  </si>
  <si>
    <t>Канат хлопчатобумажный тросовой свивки (3-х прядный)                    14мм</t>
  </si>
  <si>
    <t>Цена за метр на сумму заказа до 20 тыс.</t>
  </si>
  <si>
    <t>Цена за метр на сумму заказа от 21 до 50 тыс. руб.</t>
  </si>
  <si>
    <t>Цена за метр на сумму заказа выше 51 тыс. руб.</t>
  </si>
  <si>
    <t>Наименование</t>
  </si>
  <si>
    <t>Веревка полиамидная (капроновая)  16-пряд.</t>
  </si>
  <si>
    <t>2 мм</t>
  </si>
  <si>
    <t>кат.</t>
  </si>
  <si>
    <t>3 мм</t>
  </si>
  <si>
    <t>4 мм</t>
  </si>
  <si>
    <t>5 мм</t>
  </si>
  <si>
    <t>6 мм</t>
  </si>
  <si>
    <t>8 мм</t>
  </si>
  <si>
    <t>10 мм</t>
  </si>
  <si>
    <t>12 мм</t>
  </si>
  <si>
    <t>16 мм</t>
  </si>
  <si>
    <t>14 мм</t>
  </si>
  <si>
    <t>Веревка полиамидная (капроновая)  24-пряд.</t>
  </si>
  <si>
    <t>Веревка полиамидная  (капроновая)   24-пряд.</t>
  </si>
  <si>
    <t>18 мм</t>
  </si>
  <si>
    <t>Фал полиамидный (капроновый) Тип - 1       16-пряд.</t>
  </si>
  <si>
    <t>Фал полиамидный (капроновый) Тип - 2       16-пряд.</t>
  </si>
  <si>
    <t>Фал полиамидный (капроновый) Тип - 3      16-пряд.</t>
  </si>
  <si>
    <t>Фал полиамидный (капроновый) Тип - 4       16-пряд.</t>
  </si>
  <si>
    <t>локт.намот.</t>
  </si>
  <si>
    <t>шт</t>
  </si>
  <si>
    <t>Веревка страхов.-спасат.  48-пряд. Статика (ВСС)</t>
  </si>
  <si>
    <t>200/100/50</t>
  </si>
  <si>
    <t>11 мм</t>
  </si>
  <si>
    <t>100/50</t>
  </si>
  <si>
    <t>17 мм</t>
  </si>
  <si>
    <t>Нить капроновая (рыболовная)</t>
  </si>
  <si>
    <t>1мм</t>
  </si>
  <si>
    <t>См. http://www.globalteks.ru/niti</t>
  </si>
  <si>
    <t>Веревка туристская вспомогательная п/а (капрон)</t>
  </si>
  <si>
    <t xml:space="preserve">Предназначены для обеспечения вспом. действий: подстраховка, оттяжки, обвязывание, вытаскивание грузов, вязания петель, обвязок, и выполнения других  функций. </t>
  </si>
  <si>
    <t xml:space="preserve">Нить полиамидная </t>
  </si>
  <si>
    <t>2мм</t>
  </si>
  <si>
    <t>кг</t>
  </si>
  <si>
    <t>0,9 мм</t>
  </si>
  <si>
    <t>1,1 мм</t>
  </si>
  <si>
    <t>1,3 мм</t>
  </si>
  <si>
    <t>2,8 мм</t>
  </si>
  <si>
    <r>
      <rPr>
        <b/>
        <sz val="9"/>
        <color indexed="8"/>
        <rFont val="Calibri"/>
        <family val="2"/>
        <charset val="204"/>
      </rPr>
      <t>Веревка полиамидная</t>
    </r>
    <r>
      <rPr>
        <sz val="9"/>
        <color indexed="8"/>
        <rFont val="Calibri"/>
        <family val="2"/>
        <charset val="204"/>
      </rPr>
      <t xml:space="preserve"> широко используется в </t>
    </r>
    <r>
      <rPr>
        <b/>
        <sz val="9"/>
        <color indexed="10"/>
        <rFont val="Calibri"/>
        <family val="2"/>
        <charset val="204"/>
      </rPr>
      <t>оснастке судов речного и морского флота</t>
    </r>
    <r>
      <rPr>
        <sz val="9"/>
        <color indexed="8"/>
        <rFont val="Calibri"/>
        <family val="2"/>
        <charset val="204"/>
      </rPr>
      <t xml:space="preserve">, в </t>
    </r>
    <r>
      <rPr>
        <b/>
        <sz val="9"/>
        <color indexed="10"/>
        <rFont val="Calibri"/>
        <family val="2"/>
        <charset val="204"/>
      </rPr>
      <t>рыболовной промышленности</t>
    </r>
    <r>
      <rPr>
        <sz val="9"/>
        <color indexed="8"/>
        <rFont val="Calibri"/>
        <family val="2"/>
        <charset val="204"/>
      </rPr>
      <t xml:space="preserve">, а также при производстве </t>
    </r>
    <r>
      <rPr>
        <b/>
        <sz val="9"/>
        <color indexed="10"/>
        <rFont val="Calibri"/>
        <family val="2"/>
        <charset val="204"/>
      </rPr>
      <t>спортивного инвентаря</t>
    </r>
    <r>
      <rPr>
        <sz val="9"/>
        <color indexed="8"/>
        <rFont val="Calibri"/>
        <family val="2"/>
        <charset val="204"/>
      </rPr>
      <t xml:space="preserve">, в </t>
    </r>
    <r>
      <rPr>
        <b/>
        <sz val="9"/>
        <color indexed="10"/>
        <rFont val="Calibri"/>
        <family val="2"/>
        <charset val="204"/>
      </rPr>
      <t xml:space="preserve">строительной </t>
    </r>
    <r>
      <rPr>
        <sz val="9"/>
        <color indexed="8"/>
        <rFont val="Calibri"/>
        <family val="2"/>
        <charset val="204"/>
      </rPr>
      <t xml:space="preserve">и смежных с нею отраслях.                                                          </t>
    </r>
    <r>
      <rPr>
        <sz val="9"/>
        <rFont val="Calibri"/>
        <family val="2"/>
        <charset val="204"/>
      </rPr>
      <t>Превосходит по разрывной нагрузке полипропиленовые шнуры.</t>
    </r>
  </si>
  <si>
    <t>ВЕРЕВКА 16-ТИ ПРЯДНАЯ ПОЛИАМИДНАЯ</t>
  </si>
  <si>
    <t>ВЕРЕВКА 24-Х ПРЯДНАЯ ПОЛИАМИДНАЯ</t>
  </si>
  <si>
    <r>
      <rPr>
        <b/>
        <sz val="9"/>
        <color indexed="8"/>
        <rFont val="Calibri"/>
        <family val="2"/>
        <charset val="204"/>
      </rPr>
      <t>Фалы капроновые(полиамидные)</t>
    </r>
    <r>
      <rPr>
        <sz val="9"/>
        <color indexed="8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выдерживают большую нагрузку</t>
    </r>
    <r>
      <rPr>
        <b/>
        <sz val="9"/>
        <rFont val="Calibri"/>
        <family val="2"/>
        <charset val="204"/>
      </rPr>
      <t>,</t>
    </r>
    <r>
      <rPr>
        <sz val="9"/>
        <rFont val="Calibri"/>
        <family val="2"/>
        <charset val="204"/>
      </rPr>
      <t xml:space="preserve"> чем ш</t>
    </r>
    <r>
      <rPr>
        <sz val="9"/>
        <color indexed="8"/>
        <rFont val="Calibri"/>
        <family val="2"/>
        <charset val="204"/>
      </rPr>
      <t xml:space="preserve">нуры тех же диаметров.  Используются для </t>
    </r>
    <r>
      <rPr>
        <b/>
        <sz val="9"/>
        <color indexed="10"/>
        <rFont val="Calibri"/>
        <family val="2"/>
        <charset val="204"/>
      </rPr>
      <t>поднятия негабаритных грузов, в оснастке судов речного и морского флота</t>
    </r>
    <r>
      <rPr>
        <sz val="9"/>
        <rFont val="Calibri"/>
        <family val="2"/>
        <charset val="204"/>
      </rPr>
      <t>. Тонет в воде.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</t>
    </r>
    <r>
      <rPr>
        <sz val="9"/>
        <rFont val="Calibri"/>
        <family val="2"/>
        <charset val="204"/>
      </rPr>
      <t>Намотка по 10, 15,  25 и 50 метров пользуется спросом в строительных и рыболовных магазинах.</t>
    </r>
  </si>
  <si>
    <t>ФАЛ ПОЛИАМИДНЫЙ (КАПРОНОВЫЙ) 16-ТИ ПРЯДНЫЙ</t>
  </si>
  <si>
    <r>
      <rPr>
        <b/>
        <sz val="9"/>
        <color indexed="8"/>
        <rFont val="Calibri"/>
        <family val="2"/>
        <charset val="204"/>
      </rPr>
      <t>ВСС статическая</t>
    </r>
    <r>
      <rPr>
        <sz val="9"/>
        <color indexed="8"/>
        <rFont val="Calibri"/>
        <family val="2"/>
        <charset val="204"/>
      </rPr>
      <t xml:space="preserve"> используется при проведении спасательных работ, в промышленном альпинизме, при работе с грузами. </t>
    </r>
    <r>
      <rPr>
        <b/>
        <sz val="9"/>
        <color indexed="10"/>
        <rFont val="Calibri"/>
        <family val="2"/>
        <charset val="204"/>
      </rPr>
      <t xml:space="preserve">Обладают высокой разрывной нагрузкой. </t>
    </r>
  </si>
  <si>
    <t xml:space="preserve">ВЕРЕВКА СПАСАТЕЛЬНО-СТРАХОВОЧНАЯ </t>
  </si>
  <si>
    <t>Шнур для рыболовных снастей тип 1 (круч. белая)</t>
  </si>
  <si>
    <t>Шнур для рыболовных снастей тип 2 (круч. белая)</t>
  </si>
  <si>
    <t>Шнур для рыболовных снастей тип 3 (круч. белая)</t>
  </si>
  <si>
    <t>Шнур для рыболовных снастей тип 4 (круч. белая)</t>
  </si>
  <si>
    <t>НИТИ ПОЛИАМИДНЫЕ</t>
  </si>
  <si>
    <t>ШНУР ДЛЯ РЫБОЛОВНЫХ СНАСТЕЙ</t>
  </si>
  <si>
    <t>Канат полиамидный</t>
  </si>
  <si>
    <t>Канат полипропиленовый</t>
  </si>
  <si>
    <t>Канат полиэфирный</t>
  </si>
  <si>
    <t>Канат хлопчатобумажный</t>
  </si>
  <si>
    <t>Кг в бухте</t>
  </si>
  <si>
    <t>Вес в одном метре/грамм</t>
  </si>
  <si>
    <t>Количество метров в бухте~</t>
  </si>
  <si>
    <t>ФОТО Товара</t>
  </si>
  <si>
    <t>Розница до 100 кг</t>
  </si>
  <si>
    <r>
      <t xml:space="preserve">Джутовый канат </t>
    </r>
    <r>
      <rPr>
        <b/>
        <sz val="9"/>
        <rFont val="Arial Cyr"/>
        <charset val="204"/>
      </rPr>
      <t xml:space="preserve">4 </t>
    </r>
    <r>
      <rPr>
        <sz val="9"/>
        <rFont val="Arial Cyr"/>
        <family val="2"/>
        <charset val="204"/>
      </rPr>
      <t>мм</t>
    </r>
  </si>
  <si>
    <t>~25</t>
  </si>
  <si>
    <r>
      <rPr>
        <sz val="9"/>
        <color rgb="FFFF0000"/>
        <rFont val="Calibri"/>
        <family val="2"/>
        <charset val="204"/>
        <scheme val="minor"/>
      </rPr>
      <t xml:space="preserve">Ходовая позиция в любой сезон. </t>
    </r>
    <r>
      <rPr>
        <sz val="9"/>
        <color theme="1"/>
        <rFont val="Calibri"/>
        <family val="2"/>
        <charset val="204"/>
        <scheme val="minor"/>
      </rPr>
      <t>Джутовая веревка используется для подъема грузов, а также для всевозможного декора, чаще при отделке срубовых домов.</t>
    </r>
  </si>
  <si>
    <r>
      <t xml:space="preserve">Джутовый канат </t>
    </r>
    <r>
      <rPr>
        <b/>
        <sz val="9"/>
        <rFont val="Arial Cyr"/>
        <charset val="204"/>
      </rPr>
      <t xml:space="preserve">6 </t>
    </r>
    <r>
      <rPr>
        <sz val="9"/>
        <rFont val="Arial Cyr"/>
        <family val="2"/>
        <charset val="204"/>
      </rPr>
      <t>мм</t>
    </r>
  </si>
  <si>
    <t>160.00</t>
  </si>
  <si>
    <t>150.00</t>
  </si>
  <si>
    <t>142.00</t>
  </si>
  <si>
    <r>
      <t xml:space="preserve">Джутовый канат </t>
    </r>
    <r>
      <rPr>
        <b/>
        <sz val="9"/>
        <rFont val="Arial Cyr"/>
        <charset val="204"/>
      </rPr>
      <t xml:space="preserve">8 </t>
    </r>
    <r>
      <rPr>
        <sz val="9"/>
        <rFont val="Arial Cyr"/>
        <family val="2"/>
        <charset val="204"/>
      </rPr>
      <t>мм</t>
    </r>
  </si>
  <si>
    <r>
      <t xml:space="preserve">Джутовый канат </t>
    </r>
    <r>
      <rPr>
        <b/>
        <sz val="9"/>
        <rFont val="Arial Cyr"/>
        <charset val="204"/>
      </rPr>
      <t xml:space="preserve">10 </t>
    </r>
    <r>
      <rPr>
        <sz val="9"/>
        <rFont val="Arial Cyr"/>
        <family val="2"/>
        <charset val="204"/>
      </rPr>
      <t>мм</t>
    </r>
  </si>
  <si>
    <r>
      <t xml:space="preserve">Джутовый канат </t>
    </r>
    <r>
      <rPr>
        <b/>
        <sz val="9"/>
        <rFont val="Arial Cyr"/>
        <charset val="204"/>
      </rPr>
      <t xml:space="preserve">12 </t>
    </r>
    <r>
      <rPr>
        <sz val="9"/>
        <rFont val="Arial Cyr"/>
        <family val="2"/>
        <charset val="204"/>
      </rPr>
      <t>мм</t>
    </r>
  </si>
  <si>
    <r>
      <t xml:space="preserve">Джутовый канат </t>
    </r>
    <r>
      <rPr>
        <b/>
        <sz val="9"/>
        <rFont val="Arial Cyr"/>
        <charset val="204"/>
      </rPr>
      <t>14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</si>
  <si>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16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</si>
  <si>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18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</si>
  <si>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 xml:space="preserve">20 </t>
    </r>
    <r>
      <rPr>
        <sz val="9"/>
        <rFont val="Arial Cyr"/>
        <family val="2"/>
        <charset val="204"/>
      </rPr>
      <t>мм</t>
    </r>
  </si>
  <si>
    <r>
      <t xml:space="preserve">Джутовый канат </t>
    </r>
    <r>
      <rPr>
        <b/>
        <sz val="9"/>
        <rFont val="Arial Cyr"/>
        <charset val="204"/>
      </rPr>
      <t>22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</si>
  <si>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24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</si>
  <si>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26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</si>
  <si>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28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</si>
  <si>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30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</si>
  <si>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36</t>
    </r>
    <r>
      <rPr>
        <sz val="9"/>
        <rFont val="Arial Cyr"/>
        <family val="2"/>
        <charset val="204"/>
      </rPr>
      <t xml:space="preserve"> мм</t>
    </r>
  </si>
  <si>
    <r>
      <t xml:space="preserve">Джутовый канат </t>
    </r>
    <r>
      <rPr>
        <b/>
        <sz val="9"/>
        <rFont val="Arial Cyr"/>
        <charset val="204"/>
      </rPr>
      <t>40</t>
    </r>
    <r>
      <rPr>
        <sz val="9"/>
        <rFont val="Arial Cyr"/>
        <family val="2"/>
        <charset val="204"/>
      </rPr>
      <t xml:space="preserve"> мм</t>
    </r>
  </si>
  <si>
    <t>Канат джутовый на катушке, упакован в термопленку (цена с учетом катушки):</t>
  </si>
  <si>
    <t>Канат джутовый на катушке</t>
  </si>
  <si>
    <t>Длина на катушке/м</t>
  </si>
  <si>
    <t>цена до 21 т.руб</t>
  </si>
  <si>
    <t>цена от 21 до 51 т.руб</t>
  </si>
  <si>
    <t>цена от 51 т.руб</t>
  </si>
  <si>
    <t>Фото товара</t>
  </si>
  <si>
    <t>Джутовый канат 4 мм</t>
  </si>
  <si>
    <t>500м</t>
  </si>
  <si>
    <t>Джутовый канат 6 мм</t>
  </si>
  <si>
    <t>Джутовый канат 8 мм</t>
  </si>
  <si>
    <t>300м</t>
  </si>
  <si>
    <t>Джутовый канат 10 мм</t>
  </si>
  <si>
    <t>200м</t>
  </si>
  <si>
    <t>Джутовый канат 12 мм</t>
  </si>
  <si>
    <t>150м</t>
  </si>
  <si>
    <t>Джутовый канат 14 мм</t>
  </si>
  <si>
    <t>100м</t>
  </si>
  <si>
    <t>Джутовый канат 16 мм</t>
  </si>
  <si>
    <t>80м</t>
  </si>
  <si>
    <t>Возможна намотка предпочтительно Вашей длины!</t>
  </si>
  <si>
    <t>40м</t>
  </si>
  <si>
    <t>30м</t>
  </si>
  <si>
    <t>20м</t>
  </si>
  <si>
    <t>15м</t>
  </si>
  <si>
    <t>12м</t>
  </si>
  <si>
    <t xml:space="preserve">Шнур вязаный полипропилен.     цветной      </t>
  </si>
  <si>
    <t>25 мм</t>
  </si>
  <si>
    <t>20 мм</t>
  </si>
  <si>
    <t xml:space="preserve">Шнур вязаный полипропилен.     цветной   </t>
  </si>
  <si>
    <t>15 мм</t>
  </si>
  <si>
    <t xml:space="preserve">Шнур вязаный полипропилен.   белый/цветной        </t>
  </si>
  <si>
    <t xml:space="preserve">Шнур вязаный полипропилен.  белый   </t>
  </si>
  <si>
    <t>моток</t>
  </si>
  <si>
    <t>20/50</t>
  </si>
  <si>
    <t>25,2 / 63</t>
  </si>
  <si>
    <t>21,6 / 54</t>
  </si>
  <si>
    <t xml:space="preserve"> 18 / 45</t>
  </si>
  <si>
    <t xml:space="preserve">Шнур вязаный полипропилен.   цветной   </t>
  </si>
  <si>
    <t>3мм</t>
  </si>
  <si>
    <t>20/100</t>
  </si>
  <si>
    <t>25,2 / 126</t>
  </si>
  <si>
    <t>21,6 / 108</t>
  </si>
  <si>
    <t>18 / 90</t>
  </si>
  <si>
    <t>4мм</t>
  </si>
  <si>
    <t>41,3 / 206,5</t>
  </si>
  <si>
    <t>35,4 / 177</t>
  </si>
  <si>
    <t>29,5 / 147,5</t>
  </si>
  <si>
    <t>5мм</t>
  </si>
  <si>
    <t>6мм</t>
  </si>
  <si>
    <t>8мм</t>
  </si>
  <si>
    <t>10мм</t>
  </si>
  <si>
    <t>12мм</t>
  </si>
  <si>
    <t>14мм</t>
  </si>
  <si>
    <t>16мм</t>
  </si>
  <si>
    <t>18мм</t>
  </si>
  <si>
    <t>20мм</t>
  </si>
  <si>
    <t>Шнур вязаный полипропилен. без сердечника в (хаки, красный, синий, желтый, черный)</t>
  </si>
  <si>
    <t>бухта</t>
  </si>
  <si>
    <t>любая намотка</t>
  </si>
  <si>
    <t xml:space="preserve">Бывает  разных цветов (хаки, красный, синий, желтый, черный)  цены указаны без стоимости катушки,намотка бухтой, если Вам необходима намотка на катушке , то +35 р. за катушку к стоимости веревки. Это шнур без наполнителя, берут все швейные  мастерские в одежду (пример: толстовки, ветровки, рабочая одежда),очень мягкий. </t>
  </si>
  <si>
    <t>Веревкка вязаная полипропиленовая белая и цветная</t>
  </si>
  <si>
    <t>14/70</t>
  </si>
  <si>
    <t>17,6/88,2</t>
  </si>
  <si>
    <t>15,1/75,6</t>
  </si>
  <si>
    <t>12,6/63,00</t>
  </si>
  <si>
    <t>Область применения: Хозяйственные, бытовые цели (обвязка, упаковка, шнуровка). Монтаж и обустройство тентов, навесов в летних кафе. Изготовление различного спортивного инвентаря. Туристическое снаряжение, яхтинг, спелеология.</t>
  </si>
  <si>
    <t>28,9/144,6</t>
  </si>
  <si>
    <t>24,8/123,9</t>
  </si>
  <si>
    <t>20,7/103,3</t>
  </si>
  <si>
    <t>Шнур полипропиленовый ВЯЗАНЫЙ в нарезке по 20м  является ходовым в хозяйственных и  строительных магазинах.</t>
  </si>
  <si>
    <r>
      <t xml:space="preserve">Шнур полипропиленовый ВЯЗАНЫЙ - </t>
    </r>
    <r>
      <rPr>
        <sz val="9"/>
        <color indexed="10"/>
        <rFont val="Calibri"/>
        <family val="2"/>
        <charset val="204"/>
      </rPr>
      <t>самый недорогой</t>
    </r>
    <r>
      <rPr>
        <sz val="9"/>
        <color indexed="8"/>
        <rFont val="Calibri"/>
        <family val="2"/>
        <charset val="204"/>
      </rPr>
      <t xml:space="preserve"> из линейки нашего ассортимента. Используется </t>
    </r>
    <r>
      <rPr>
        <sz val="9"/>
        <color indexed="10"/>
        <rFont val="Calibri"/>
        <family val="2"/>
        <charset val="204"/>
      </rPr>
      <t>в хозяйственных целях и при поднятии малогабаритных грузов.</t>
    </r>
    <r>
      <rPr>
        <sz val="9"/>
        <color indexed="8"/>
        <rFont val="Calibri"/>
        <family val="2"/>
        <charset val="204"/>
      </rPr>
      <t xml:space="preserve"> Самая ходовая позиция.</t>
    </r>
  </si>
  <si>
    <t xml:space="preserve">Шнур плетеный полипропилен.   48-пряд     </t>
  </si>
  <si>
    <t>Шнур плетеный полипропилен.   48-пряд</t>
  </si>
  <si>
    <t>Шнур плетеный полипропилен.   40-пряд</t>
  </si>
  <si>
    <t>мот./кат.</t>
  </si>
  <si>
    <t>50/100</t>
  </si>
  <si>
    <t>Шнур плетеный полипропилен. 24-пряд/16-пряд</t>
  </si>
  <si>
    <t>50/200</t>
  </si>
  <si>
    <t>Шнур плетеный полипропилен.   16-пряд</t>
  </si>
  <si>
    <t>24 мм</t>
  </si>
  <si>
    <r>
      <t xml:space="preserve">Плетеный полипропиленовый шнур </t>
    </r>
    <r>
      <rPr>
        <sz val="9"/>
        <color indexed="10"/>
        <rFont val="Calibri"/>
        <family val="2"/>
        <charset val="204"/>
      </rPr>
      <t>является более прочным, чем вязаный</t>
    </r>
    <r>
      <rPr>
        <sz val="9"/>
        <color indexed="8"/>
        <rFont val="Calibri"/>
        <family val="2"/>
        <charset val="204"/>
      </rPr>
      <t xml:space="preserve">. Используется для поднятия более ответственных грузов. </t>
    </r>
    <r>
      <rPr>
        <sz val="9"/>
        <color indexed="10"/>
        <rFont val="Calibri"/>
        <family val="2"/>
        <charset val="204"/>
      </rPr>
      <t>Позиция также является ходовой.</t>
    </r>
  </si>
  <si>
    <t>ВЕРЕВКА ПОЛИПРОПИЛЕНОВАЯ ВЯЗАННАЯ НА КАТУШКАХ</t>
  </si>
  <si>
    <t>ВЕРЕВКА ПОЛИПРОПИЛЕНОВАЯ ВЯЗАННАЯ НВ ЛОКТЕВОЙ НАМОТКЕ</t>
  </si>
  <si>
    <t>НОВИНКИ</t>
  </si>
  <si>
    <t>ВЕРЕВКА ПОЛИПРОПИЛЕНОВАЯ ПЛЕТЕНАЯ НА КАТУШКАХ И МОТКАМИ</t>
  </si>
  <si>
    <t>Шнур плетеный полиэфирный (банерный)</t>
  </si>
  <si>
    <t xml:space="preserve">Обладает высокой прочностью, не боится УФ-излучения, отличается устойчивостью к износу и низкой растяжимостью. Не меняет своих эксплуатационных свойств как в сухом, так и в мокром виде. Усилие на разрыв составляет 300 кгс. Шнур имеет большую длину, представлен в виде намотки на катушку.
</t>
  </si>
  <si>
    <t>ШНУР БАНЕРНЫЙ</t>
  </si>
  <si>
    <t xml:space="preserve">Веревка крученая полиэфирная белая              </t>
  </si>
  <si>
    <t>20/50/100</t>
  </si>
  <si>
    <t xml:space="preserve">Веревка крученая полиэфирная белая           </t>
  </si>
  <si>
    <t>пока данных нет</t>
  </si>
  <si>
    <t xml:space="preserve">Веревка крученая полипропиленовая цветная         </t>
  </si>
  <si>
    <t>1,5мм</t>
  </si>
  <si>
    <t>Предназначен для хозяйственно-бытового применения. Также применяется для изготовления орудий промышленного рыболовства, оснастка судов морского и речного флота, производство спортивного инвентаря, колбасная и морская рыболовная промышленность, опечатывания и прошивка документации, хобби и швейная сфера. Обладает плавучестью, минимальной растяжимостю, устойчивостью к пагубному влиянию растворителей, плесени, грибков и открытого света, улучшение прочности при намокании, лёгкость и практичность.</t>
  </si>
  <si>
    <t xml:space="preserve">Веревка крученая полипропиленовая цветная     </t>
  </si>
  <si>
    <t xml:space="preserve">Веревка крученая полипропиленовая цветная              </t>
  </si>
  <si>
    <t xml:space="preserve">Веревка крученая полипропиленовая цветная             </t>
  </si>
  <si>
    <r>
      <t xml:space="preserve">Веревка ПЭ крученая  применяется в </t>
    </r>
    <r>
      <rPr>
        <sz val="9"/>
        <color indexed="10"/>
        <rFont val="Calibri"/>
        <family val="2"/>
        <charset val="204"/>
      </rPr>
      <t>рыболовстве, строительстве, в загородно-бытовых работах</t>
    </r>
    <r>
      <rPr>
        <sz val="9"/>
        <color indexed="8"/>
        <rFont val="Calibri"/>
        <family val="2"/>
        <charset val="204"/>
      </rPr>
      <t>. Обладает</t>
    </r>
    <r>
      <rPr>
        <sz val="9"/>
        <color indexed="10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высокой эластичностью, термостойкостью</t>
    </r>
    <r>
      <rPr>
        <sz val="9"/>
        <color indexed="8"/>
        <rFont val="Calibri"/>
        <family val="2"/>
        <charset val="204"/>
      </rPr>
      <t xml:space="preserve">,  устойчива к воздействию ультрафиолетового излучения, минеральных и органических кислот, тонет в воде. </t>
    </r>
  </si>
  <si>
    <t>ВЕРЕВКА КРУЧЕНАЯ ПОЛИЭФИРНАЯ БЕЛАЯ/ЦВЕТНАЯ</t>
  </si>
  <si>
    <t>Шнур хозяйственный в оплетке ПВХ</t>
  </si>
  <si>
    <t>3.0 мм</t>
  </si>
  <si>
    <t>кат</t>
  </si>
  <si>
    <t>200/300/600</t>
  </si>
  <si>
    <t>В отличие от обычных шнуров, шнуры с полимерным покрытием не намакают,не загрязняются и легко очищаются. Используется для растяжки и монтажа тентовых и рекламных конструкций, для изготовления упаковочных пакетов и коробок, для декоративной отделки, Для монтажа систем зашторивания. Также используется как веревка для ПВХ лодок В хозяйственных целях: бельевой шнур.</t>
  </si>
  <si>
    <t>3.5 мм</t>
  </si>
  <si>
    <t>100/200/400</t>
  </si>
  <si>
    <t>4.0 мм</t>
  </si>
  <si>
    <t>100/150/400</t>
  </si>
  <si>
    <t>4.5 мм</t>
  </si>
  <si>
    <t>50/100/300</t>
  </si>
  <si>
    <t>5.0 мм</t>
  </si>
  <si>
    <t>50/100/200</t>
  </si>
  <si>
    <t>6.0 мм</t>
  </si>
  <si>
    <t>7.0 мм</t>
  </si>
  <si>
    <t>8.0 мм</t>
  </si>
  <si>
    <t>ШНУР ХОЗЯЙСТВЕННЫЙ В ОПЛЕТКЕ ПВХ</t>
  </si>
  <si>
    <t>Сумма заказа до 20 тыс. руб.</t>
  </si>
  <si>
    <t>Сумма заказа от 21 тыс. руб. до 50 тыс. руб.</t>
  </si>
  <si>
    <t>Сумма заказа от 51 тыс. руб.</t>
  </si>
  <si>
    <t>Анализ позиции</t>
  </si>
  <si>
    <t xml:space="preserve">Трос в оплетке ПВХ                     </t>
  </si>
  <si>
    <t>0,65мм</t>
  </si>
  <si>
    <t>20/50/100/200</t>
  </si>
  <si>
    <t xml:space="preserve"> 12-16</t>
  </si>
  <si>
    <t>0,7мм</t>
  </si>
  <si>
    <t>0,75мм</t>
  </si>
  <si>
    <t xml:space="preserve"> 15-18</t>
  </si>
  <si>
    <t>0,85мм</t>
  </si>
  <si>
    <t>60-80</t>
  </si>
  <si>
    <t>80-120</t>
  </si>
  <si>
    <r>
      <t xml:space="preserve">Трос ПР представляет собой два скрученных, свитых, металлотроса, изготовленных из высокоуглеродистой латунированной проволоки, первично покрытых полимерным материалом с повышенной морозостойкостью, параллельно расположенных и вторично покрытых идентичным полимером.                                                                                                                                                   </t>
    </r>
    <r>
      <rPr>
        <b/>
        <sz val="9"/>
        <color indexed="10"/>
        <rFont val="Calibri"/>
        <family val="2"/>
        <charset val="204"/>
      </rPr>
      <t/>
    </r>
  </si>
  <si>
    <t>2,5мм</t>
  </si>
  <si>
    <t>130-200</t>
  </si>
  <si>
    <t>220-325</t>
  </si>
  <si>
    <t>3,5мм</t>
  </si>
  <si>
    <t>350-450</t>
  </si>
  <si>
    <t>470-600</t>
  </si>
  <si>
    <t>4,5мм</t>
  </si>
  <si>
    <t>680-720</t>
  </si>
  <si>
    <t>825-1000</t>
  </si>
  <si>
    <t>1050-1200</t>
  </si>
  <si>
    <t xml:space="preserve">Трос в оплетке ПВХ  TIR                   </t>
  </si>
  <si>
    <t>400-500</t>
  </si>
  <si>
    <t>7мм</t>
  </si>
  <si>
    <t>1450-1600</t>
  </si>
  <si>
    <t xml:space="preserve">Трос в оплетке ПВХ          </t>
  </si>
  <si>
    <t>1750-2000</t>
  </si>
  <si>
    <t>2020-4000</t>
  </si>
  <si>
    <t>4000-7000</t>
  </si>
  <si>
    <t>4500-7600</t>
  </si>
  <si>
    <t>Веншний диаметр</t>
  </si>
  <si>
    <t>№ п.п.</t>
  </si>
  <si>
    <t>ТРОСЫ ЛАТУНИРОВАННЫЕ В ОПЛЕТКЕ ПВХ</t>
  </si>
  <si>
    <t>Цена на сумму заказа до 20тыс. руб.</t>
  </si>
  <si>
    <t>Шпагат полипропилен. 2200 Текс</t>
  </si>
  <si>
    <t>5 кг</t>
  </si>
  <si>
    <t>Шпагат полипропилен. 1000 Текс</t>
  </si>
  <si>
    <t>70 гр</t>
  </si>
  <si>
    <t>170 гр</t>
  </si>
  <si>
    <t>600 гр</t>
  </si>
  <si>
    <t>Шпагат джутовый</t>
  </si>
  <si>
    <t>110 гр</t>
  </si>
  <si>
    <t>220 гр</t>
  </si>
  <si>
    <t>1 кг</t>
  </si>
  <si>
    <t>100 гр</t>
  </si>
  <si>
    <t>10 кг</t>
  </si>
  <si>
    <t xml:space="preserve">Шпагат полипропилен. 1000 Текс красный </t>
  </si>
  <si>
    <t>клубок</t>
  </si>
  <si>
    <t>55м</t>
  </si>
  <si>
    <t>Шпагат полипропилен. 1000 Текс зеленый</t>
  </si>
  <si>
    <t>Шпагат полипропилен. 1000 Текс желтый</t>
  </si>
  <si>
    <t>Шпагат полипропилен. 1000 Текс белый</t>
  </si>
  <si>
    <t>Шпагат ВТ 100 (30 шт) 2000 ТЕКС серебристый</t>
  </si>
  <si>
    <t>Шпагат ВТ 100 (20 шт)</t>
  </si>
  <si>
    <t xml:space="preserve">Шпагат ВТ 1200 </t>
  </si>
  <si>
    <t>600гр</t>
  </si>
  <si>
    <t>Шпагат ВТ 2500</t>
  </si>
  <si>
    <t>Шпагат ВТ 3000</t>
  </si>
  <si>
    <t>1,5 кг</t>
  </si>
  <si>
    <t xml:space="preserve">Шпагат пп </t>
  </si>
  <si>
    <t>Шпагат 1000-1700 Текс</t>
  </si>
  <si>
    <t>3 кг</t>
  </si>
  <si>
    <t xml:space="preserve">Шпагат светостабилизированный, фибрилированный, полиолефиновый 2200текс стального цвета </t>
  </si>
  <si>
    <t>бухты</t>
  </si>
  <si>
    <t xml:space="preserve">Шпагат полиолефиновый белый 2500текс </t>
  </si>
  <si>
    <t>Шпагат полиолефиновый под новые имортные сеноукладчики 7700текс</t>
  </si>
  <si>
    <t>9 кг</t>
  </si>
  <si>
    <t>Шпагат полимерный линейной плотности 1000текс цветной и неокрашенный, в термоупаковке</t>
  </si>
  <si>
    <t>термоуп.</t>
  </si>
  <si>
    <t xml:space="preserve">Шпагат полиолефиновый плоский 1000 текс </t>
  </si>
  <si>
    <t>5  кг</t>
  </si>
  <si>
    <t>5кг</t>
  </si>
  <si>
    <t>Цена на сумму до 20 тыс.руб.</t>
  </si>
  <si>
    <t xml:space="preserve">Крепёжные шнуры используются для фиксации различных грузов при транспортировке и не только. Эти приспособления незаменимы в быту, на даче, перевозках и т. д. Имея их под рукой, вы сможете над`жно закрепить любой предмет за считанные минуты. </t>
  </si>
  <si>
    <t>Леска строительная (рыб-ная)</t>
  </si>
  <si>
    <t>0,8 мм</t>
  </si>
  <si>
    <t xml:space="preserve">Предназначение рыболовной лески как неотъемлемой составляющей любой снасти – это связывать удилище и саму приманку.
</t>
  </si>
  <si>
    <t>1,0 мм</t>
  </si>
  <si>
    <t>1,2 мм</t>
  </si>
  <si>
    <t>Леска строительная (рыб-ная) красная</t>
  </si>
  <si>
    <t>Стропа (лента) ременная</t>
  </si>
  <si>
    <t>Текстильная лента жесткого плетения, обладающая характеристиками выдерживания постоянных нагрузок.</t>
  </si>
  <si>
    <t>30 мм</t>
  </si>
  <si>
    <t>40 мм</t>
  </si>
  <si>
    <t>50 мм</t>
  </si>
  <si>
    <t>Стропа х/б (вожжевая)</t>
  </si>
  <si>
    <t xml:space="preserve">Вожжевая х/б стропа предназначается для обвязки или закрепления груза. Благодаря высокой гибкости и мягкости фурнитуры исключаются механические повреждения транспортируемого объекта. Устойчивость к перепадам температур и выцветанию обеспечивает надежность эксплуатации и долгий срок службы.
</t>
  </si>
  <si>
    <t>35 мм</t>
  </si>
  <si>
    <t>45 мм</t>
  </si>
  <si>
    <t>РЕЗИНОВЫЕ ШНУРЫ</t>
  </si>
  <si>
    <t>Шнур резиновый</t>
  </si>
  <si>
    <t>Представляет собой эластичный шнур, внутри которого находится множество латексных нитей, снаружи оплетка из полиэфирной или полипропиленовой нити.
Диаметр 6 мм, 8 мм, 10 мм
Находит широкое применение при стягивании грузов,  изготовлении тентов, палаток, в производстве мебели</t>
  </si>
  <si>
    <t>Лента ткацкая (3,5 т)</t>
  </si>
  <si>
    <t xml:space="preserve">Лента 50мм/3,5т можно использовать для обвязки, закрепления,подъёма и передвижения грузов. Обладая не значительным весом стропа полиамидная имеет хорошие разрывные показатели 3500 КГС. Применяют ленту 50мм/3,5т для изготовления буксировочных тросов т.к. она неподвержена коррозии, устойчива к атмосферным изменениям.
</t>
  </si>
  <si>
    <t>Лента ткацкая с наполнителем (3,5 т)</t>
  </si>
  <si>
    <t xml:space="preserve">
Ткацкая лента с наполнителем 3.5 т 50 ммх50 м служит для крепления или обвязки груза. Фурнитура абсолютно безопасна в эксплуатации и не требует специального обслуживания. Модель отличается высокой прочностью, устойчивостью к выцветанию и не подвержена влиянию коррозии, что гарантирует долгий срок службы.
</t>
  </si>
  <si>
    <t>Лента ткацкая (5 т)</t>
  </si>
  <si>
    <t>70 мм</t>
  </si>
  <si>
    <t xml:space="preserve">
Ткацкая лента 5 т 70 мм х 50 м имеет рифленую поверхность, малый вес и высокую гибкость. Фурнитура не подвергается коррозии и отличается невысокой степенью растяжения, что гарантирует долгий срок службы. Модель устойчива к выцветанию, проста в хранении, а также безопасна при работе.</t>
  </si>
  <si>
    <t>Шнур крепежный резиновый с крючками</t>
  </si>
  <si>
    <t>ЛЕСКА</t>
  </si>
  <si>
    <t>СТРОПЫ РЕМЕННЫЕ</t>
  </si>
  <si>
    <t>СТРОПЫ ВОЖЖЕВЫЕ</t>
  </si>
  <si>
    <t>ЛЕНТЫ     ТКАЦКИЕ</t>
  </si>
  <si>
    <t xml:space="preserve">Веревки предназначены для спасения людей, самоспасения и страховки пожарных спасателей при тушении пожаров и связанных с ними аварийно-спасательных работах, а также при тренировках пожарных спасателей. Веревка ВПС сохраняет прочностные свойства и внешний вид при воздействии на нее воды и растворов поверхностно-активных веществ (5%-ного водного раствора натрия хлористого по ГОСТ 4233). Каждая веревка ВПС уложена в чехол. Конструкция чехла имеет карман для размещения паспорта (формуляра), ремень для переноса и
транспортировки; концы веревки оплавлены, заделаны в термотрубку и металлические коуши. В обязательный комплект поставки веревок пожарных спасательных входят: веревка – 1 шт., чехол – 1шт., паспорт-инструкция (формуляр). </t>
  </si>
  <si>
    <t xml:space="preserve">Веревка пожарная спасательная  (ВПС)-30         </t>
  </si>
  <si>
    <t xml:space="preserve">Веревка пожарная спасательная  (ВПС)-50      </t>
  </si>
  <si>
    <t>ВЕРЕВКА ПОЖАРНО-СПАСАТЕЛЬНАЯ (ВПС)</t>
  </si>
  <si>
    <t>Нить на катушке 900 Текс</t>
  </si>
  <si>
    <t>Нить на катушке  900 Текс</t>
  </si>
  <si>
    <t>1 мм/2 мм</t>
  </si>
  <si>
    <t>400/200</t>
  </si>
  <si>
    <t>Нить п/а круч цветная</t>
  </si>
  <si>
    <t>100/140</t>
  </si>
  <si>
    <t>70/80</t>
  </si>
  <si>
    <t>60/70</t>
  </si>
  <si>
    <t>50/60</t>
  </si>
  <si>
    <t>Нить п/а круч белая</t>
  </si>
  <si>
    <t>1 мм</t>
  </si>
  <si>
    <t>------</t>
  </si>
  <si>
    <t>100 / ~267</t>
  </si>
  <si>
    <t>гр/ м</t>
  </si>
  <si>
    <t xml:space="preserve">Нить 187 Текс  капр. Белая </t>
  </si>
  <si>
    <t xml:space="preserve">Фал  полиэфир+полипропилен </t>
  </si>
  <si>
    <t>25</t>
  </si>
  <si>
    <t>Фал  комбинированный</t>
  </si>
  <si>
    <t>300</t>
  </si>
  <si>
    <t>200</t>
  </si>
  <si>
    <t>Веревка  комбинированный</t>
  </si>
  <si>
    <r>
      <rPr>
        <b/>
        <sz val="10"/>
        <color indexed="8"/>
        <rFont val="Calibri"/>
        <family val="2"/>
        <charset val="204"/>
      </rPr>
      <t>Фалы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10"/>
        <rFont val="Calibri"/>
        <family val="2"/>
        <charset val="204"/>
      </rPr>
      <t>выдерживают большую нагрузку</t>
    </r>
    <r>
      <rPr>
        <sz val="10"/>
        <color indexed="8"/>
        <rFont val="Calibri"/>
        <family val="2"/>
        <charset val="204"/>
      </rPr>
      <t>, чем веревки и шнуры  тех же диаметров.   Фалы часто служат аналогом полипропиленовых шнуров.</t>
    </r>
  </si>
  <si>
    <t>Фал плетеный п/п+п/а цветной</t>
  </si>
  <si>
    <t>Изготовлен путем сплетения капроновых и полипропиленовых нитей. Это повышает прочность фала и его износостойкость. 
Может выдерживать огромный вес и высокие температуры (до +215С). Используется для подъемов грузов, при спасательных работах, для рыбалки и туристических походов.</t>
  </si>
  <si>
    <t>Нить капроновая (рыболовная) 93,5 ТЕКС</t>
  </si>
  <si>
    <t>9 мм</t>
  </si>
  <si>
    <t>200/100/49</t>
  </si>
  <si>
    <t>Опт свыше 500 до 1000 кг</t>
  </si>
  <si>
    <t>Свыше 1000 до 3000 кг</t>
  </si>
  <si>
    <t>8( ~200м)</t>
  </si>
  <si>
    <t>12( ~200м)</t>
  </si>
  <si>
    <t>15( ~200м)</t>
  </si>
  <si>
    <t>21( ~200м)</t>
  </si>
  <si>
    <t>32( ~200м)</t>
  </si>
  <si>
    <t>48( ~200м)</t>
  </si>
  <si>
    <t>62( ~200м)</t>
  </si>
  <si>
    <t>84( ~200м)</t>
  </si>
  <si>
    <t>101( ~200м)</t>
  </si>
  <si>
    <t>121( ~200м)</t>
  </si>
  <si>
    <t>6,6(~200м)</t>
  </si>
  <si>
    <t>9(~200м)</t>
  </si>
  <si>
    <t>11(~200м)</t>
  </si>
  <si>
    <t>16(~200м)</t>
  </si>
  <si>
    <t>22(~200м)</t>
  </si>
  <si>
    <t>33(~200м)</t>
  </si>
  <si>
    <t>Канат полиамидный тросовой свивки (4-х прядный)                             32мм</t>
  </si>
  <si>
    <t>13 мм</t>
  </si>
  <si>
    <t>Канат полиамидный тросовой свивки (3-х прядный)                             12мм</t>
  </si>
  <si>
    <t>Длина, м или вес в кг</t>
  </si>
  <si>
    <t>17(~200м)</t>
  </si>
  <si>
    <t>100</t>
  </si>
  <si>
    <t>Мелкий опт cвыше 125 до 500 кг</t>
  </si>
  <si>
    <t>БУКСИРОВОЧНЫЕ ТРОСЫ</t>
  </si>
  <si>
    <t xml:space="preserve">Трос БУКСИРОВОЧНЫЙ тип 1                </t>
  </si>
  <si>
    <t>состав</t>
  </si>
  <si>
    <t>комплектация</t>
  </si>
  <si>
    <t xml:space="preserve">Трос БУКСИРОВОЧНЫЙ тип 2               </t>
  </si>
  <si>
    <t xml:space="preserve">Трос БУКСИРОВОЧНЫЙ тип 4               </t>
  </si>
  <si>
    <t xml:space="preserve">Трос БУКСИРОВОЧНЫЙ тип 5                </t>
  </si>
  <si>
    <t xml:space="preserve">Трос БУКСИРОВОЧНЫЙ тип 3               </t>
  </si>
  <si>
    <t>ВВС</t>
  </si>
  <si>
    <t>канат ПАТ</t>
  </si>
  <si>
    <t>2 крюка</t>
  </si>
  <si>
    <t>1 крюк, 2 петли</t>
  </si>
  <si>
    <t>2 крюка, 2 коуша</t>
  </si>
  <si>
    <t>2 петли</t>
  </si>
  <si>
    <t>Длина</t>
  </si>
  <si>
    <t>166.00</t>
  </si>
  <si>
    <t>400м</t>
  </si>
  <si>
    <t>№ П.П.</t>
  </si>
  <si>
    <t>Вид изделия</t>
  </si>
  <si>
    <t>№ фото</t>
  </si>
  <si>
    <t>Диаметр, ширина</t>
  </si>
  <si>
    <t>Примечание</t>
  </si>
  <si>
    <t>ЦЕНЫ</t>
  </si>
  <si>
    <t>ФОТО</t>
  </si>
  <si>
    <t>БЕЛЫЕ (СУРОВЬЕ)</t>
  </si>
  <si>
    <t>шнур плет с/с</t>
  </si>
  <si>
    <t>смесовой (65% хб )</t>
  </si>
  <si>
    <t>смесовой (75% хб)</t>
  </si>
  <si>
    <t>смесовой (60% хб )</t>
  </si>
  <si>
    <t>хб</t>
  </si>
  <si>
    <t>шнур плет плоский</t>
  </si>
  <si>
    <t>смесовой (65% хб)</t>
  </si>
  <si>
    <t>шнур крученый</t>
  </si>
  <si>
    <t>смесовой (70% хб)</t>
  </si>
  <si>
    <t>ЦВЕТНЫЕ ШНУРЫ</t>
  </si>
  <si>
    <t>шнур плет с/с цв</t>
  </si>
  <si>
    <t>шнур плет плоский цв</t>
  </si>
  <si>
    <t xml:space="preserve">Цветные шнуры могут быть изготовлены различных цветов. Заказ осуществляется от 20 катушек по 500м одного цвета (намотка и условия поставки могут быть изменены в индивидуальном порядке). </t>
  </si>
  <si>
    <t>*Смесовые шнуры подразумевают наличие в составе ( помимо натурального хлопка) синтетической нити. Процент содержания хб указан примерно.</t>
  </si>
  <si>
    <t>Спасибо за внимание к нашему товару!</t>
  </si>
  <si>
    <t>Сетка абразивная 1800 (польша)</t>
  </si>
  <si>
    <t>Сетка абразивная 2000 (польша)</t>
  </si>
  <si>
    <t>Крестик для плитки 1,5мм</t>
  </si>
  <si>
    <t>упак</t>
  </si>
  <si>
    <t>Крестик для плитки 2мм</t>
  </si>
  <si>
    <t>Крестик для плитки 2,5мм</t>
  </si>
  <si>
    <t>Крестик для плитки 3,0мм</t>
  </si>
  <si>
    <t>Клин малый для плитки 30х6х6</t>
  </si>
  <si>
    <t>Клин большой для плитки 44х10х10</t>
  </si>
  <si>
    <t>Щетка уличная 300мм</t>
  </si>
  <si>
    <t>Щетка уличная 600мм</t>
  </si>
  <si>
    <t>Щетка уличная 500мм</t>
  </si>
  <si>
    <t>Щетка "Хозяйственная" прямая с кием</t>
  </si>
  <si>
    <t>Щетка "Хозяйственная" 350мм с кием</t>
  </si>
  <si>
    <t>Щетка "Сметка" нейлон</t>
  </si>
  <si>
    <t>Щетка "Шредор" 30см</t>
  </si>
  <si>
    <t>ЕД.ИЗМ</t>
  </si>
  <si>
    <t>Шпатель малярный нержавейка 40мм</t>
  </si>
  <si>
    <t>Шпатель малярный нержавейка 60мм</t>
  </si>
  <si>
    <t>Шпатель малярный нержавейка 80мм</t>
  </si>
  <si>
    <t>Шпатель малярный нержавейка 100мм</t>
  </si>
  <si>
    <t>Шпатель для гипса нержавейка 150мм</t>
  </si>
  <si>
    <t>Шпатель для гипса нержавейка 200мм</t>
  </si>
  <si>
    <t>Шпатель для гипса нержавейка 250мм</t>
  </si>
  <si>
    <t>Шпатель для гипса нержавейка 300мм</t>
  </si>
  <si>
    <t>Шпатель для гипса нержавейка 350мм</t>
  </si>
  <si>
    <t>Шпатель для гипса нержавейка 450мм</t>
  </si>
  <si>
    <t>Шпатель для гипса нержавейка 600мм</t>
  </si>
  <si>
    <t>Шпатель для клея нержавейка 150мм зуб 4х4</t>
  </si>
  <si>
    <t>Шпатель для клея нержавейка 150мм зуб 6х6</t>
  </si>
  <si>
    <t>Шпатель для клея нержавейка 150мм зуб 8х8</t>
  </si>
  <si>
    <t>Шпатель для клея нержавейка 150мм зуб 10х10</t>
  </si>
  <si>
    <t>Шпатель для клея нержавейка 200мм зуб 4х4</t>
  </si>
  <si>
    <t>Шпатель для клея нержавейка 200мм зуб 6х6</t>
  </si>
  <si>
    <t>Шпатель для клея нержавейка 200мм зуб 8х8</t>
  </si>
  <si>
    <t>Шпатель для клея нержавейка 200мм зуб 10х10</t>
  </si>
  <si>
    <t>Шпатель для клея нержавейка 250мм зуб 4х4</t>
  </si>
  <si>
    <t>Шпатель для клея нержавейка 250мм зуб 6х6</t>
  </si>
  <si>
    <t>Шпатель для клея нержавейка 250мм зуб 8х8</t>
  </si>
  <si>
    <t>Шпатель для клея нержавейка 250мм зуб 10х10</t>
  </si>
  <si>
    <t>Шпатель для клея нержавейка 300мм зуб 4х4</t>
  </si>
  <si>
    <t>Шпатель для клея нержавейка 300мм зуб 6х6</t>
  </si>
  <si>
    <t>Шпатель для клея нержавейка 300мм зуб 8х8</t>
  </si>
  <si>
    <t>Шпатель для клея нержавейка 300мм зуб 10х10</t>
  </si>
  <si>
    <t>Шпатель для клея нержавейка 350мм зуб 4х4</t>
  </si>
  <si>
    <t>Шпатель для клея нержавейка 350мм зуб 6х6</t>
  </si>
  <si>
    <t>Шпатель для клея нержавейка 350мм зуб 8х8</t>
  </si>
  <si>
    <t>Шпатель для клея нержавейка 350мм зуб 10х10</t>
  </si>
  <si>
    <t>Гладилка 13-28 гладкая</t>
  </si>
  <si>
    <t>Гладилка 13-28 зуб 4х4</t>
  </si>
  <si>
    <t>Гладилка 13-28 зуб 6х6</t>
  </si>
  <si>
    <t>Гладилка 13-28 зуб 8х8</t>
  </si>
  <si>
    <t>Гладилка 13-28 зуб 10х10</t>
  </si>
  <si>
    <t>Держак шлифовальный Мотылек</t>
  </si>
  <si>
    <t>Сетка абразивная 40 (польша)</t>
  </si>
  <si>
    <t>Сетка абразивная 60 (польша)</t>
  </si>
  <si>
    <t>Сетка абразивная 80 (польша)</t>
  </si>
  <si>
    <t>Сетка абразивная 100 (польша)</t>
  </si>
  <si>
    <t>Сетка абразивная 120 (польша)</t>
  </si>
  <si>
    <t>Сетка абразивная 150 (польша)</t>
  </si>
  <si>
    <t>Сетка абразивная 180 (польша)</t>
  </si>
  <si>
    <t>Сетка абразивная 220 (польша)</t>
  </si>
  <si>
    <t>Сетка абразивная 240 (польша)</t>
  </si>
  <si>
    <t>Сетка абразивная 320 (польша)</t>
  </si>
  <si>
    <t>Сетка абразивная 400 (польша)</t>
  </si>
  <si>
    <t>Сетка абразивная 600 (польша)</t>
  </si>
  <si>
    <t>Сетка абразивная 800 (польша)</t>
  </si>
  <si>
    <t>Сетка абразивная 1000 (польша)</t>
  </si>
  <si>
    <t>Сетка абразивная 1200 (польша)</t>
  </si>
  <si>
    <t>Сетка абразивная 1500 (польша)</t>
  </si>
  <si>
    <t>КОЛ-ВО ШТ. В УПАКОВКЕ</t>
  </si>
  <si>
    <t>ФОТО ТОВАРОВ</t>
  </si>
  <si>
    <t>Сумма заказа свыше 51 руб.</t>
  </si>
  <si>
    <r>
      <t xml:space="preserve">Кельма  бетонщика  КБ1 (200*150 мм),  </t>
    </r>
    <r>
      <rPr>
        <sz val="10"/>
        <color rgb="FF000000"/>
        <rFont val="Times New Roman"/>
        <family val="1"/>
        <charset val="204"/>
      </rPr>
      <t xml:space="preserve">стальная, деревянная  усиленная  ручка </t>
    </r>
  </si>
  <si>
    <t>Кельма  бетонщика  КБ1 (200*150 мм),  стальная , деревянная  ручка</t>
  </si>
  <si>
    <t>Кельма  бетонщика  КБ1  (200*150 мм),  пластмассовая ручка</t>
  </si>
  <si>
    <r>
      <t xml:space="preserve">Кельма штукатура КШ1(190*150 мм) </t>
    </r>
    <r>
      <rPr>
        <sz val="10"/>
        <color rgb="FF000000"/>
        <rFont val="Times New Roman"/>
        <family val="1"/>
        <charset val="204"/>
      </rPr>
      <t xml:space="preserve">стальная, деревянная  усиленная ручка </t>
    </r>
  </si>
  <si>
    <t xml:space="preserve">Кельма штукатура КШ1 ( 190*150 мм), деревянная ручка  </t>
  </si>
  <si>
    <t xml:space="preserve">Кельма штукатураКШ1 (190*150мм), пластмассовая ручка  </t>
  </si>
  <si>
    <t xml:space="preserve">Кельма штукатура КШ2  (175*150 мм), деревянная  усиленная ручка </t>
  </si>
  <si>
    <t xml:space="preserve">Кельма штукатура КШ2  (175*150 мм), деревянная ручка    </t>
  </si>
  <si>
    <t>Кельма штукатура КШ2  (175*150 мм), пластмассовая ручка</t>
  </si>
  <si>
    <r>
      <t xml:space="preserve">Кельма  бетонщика  КБ2 (180*110 мм) </t>
    </r>
    <r>
      <rPr>
        <sz val="10"/>
        <color rgb="FF000000"/>
        <rFont val="Times New Roman"/>
        <family val="1"/>
        <charset val="204"/>
      </rPr>
      <t xml:space="preserve">стальная, деревянная  усиленная ручка </t>
    </r>
  </si>
  <si>
    <t xml:space="preserve">Кельма  бетонщика  КБ2 (180*110 мм), деревянная  ручка  </t>
  </si>
  <si>
    <t>Кельма  бетонщика  КБ2 (180*110 мм), пластмассовая ручка</t>
  </si>
  <si>
    <r>
      <t>Кельма печника КП (175*105 мм)</t>
    </r>
    <r>
      <rPr>
        <sz val="10"/>
        <color rgb="FF000000"/>
        <rFont val="Times New Roman"/>
        <family val="1"/>
        <charset val="204"/>
      </rPr>
      <t xml:space="preserve">стальная, деревянная  усиленная ручка </t>
    </r>
  </si>
  <si>
    <t>Кельма печника КП (175*105 мм), деревянная ручка</t>
  </si>
  <si>
    <t>Кельма печника КП (175*105 мм), пластмассовая ручка</t>
  </si>
  <si>
    <t xml:space="preserve">Кельма отделочника КО(165*105 мм), стальная, деревянная  усиленная ручка </t>
  </si>
  <si>
    <t>Кельма  отделочника  КО(165*105 мм), деревянная ручка</t>
  </si>
  <si>
    <t>Кельма  отделочника  КО (165*105 мм), пластмассовая ручка</t>
  </si>
  <si>
    <r>
      <t>Кельма (лопатка) плиточника КПл (175*120мм),</t>
    </r>
    <r>
      <rPr>
        <sz val="10"/>
        <color rgb="FF000000"/>
        <rFont val="Times New Roman"/>
        <family val="1"/>
        <charset val="204"/>
      </rPr>
      <t xml:space="preserve">стальная, деревянная  усиленная ручка </t>
    </r>
  </si>
  <si>
    <t>Кельма(лопатка) плиточника КПл(175*120мм),деревянная  ручка</t>
  </si>
  <si>
    <t>Кельма(лопатка) плиточника ЛП,(175*120 мм), пластмассовая ручка</t>
  </si>
  <si>
    <t xml:space="preserve">Кельма угловая ,стальная,  для внутренних углов 80х60х60мм деревянная ручка  </t>
  </si>
  <si>
    <t xml:space="preserve">Кельма угловая стальная, для внешних  углов 80х60х60мм деревянная ручка </t>
  </si>
  <si>
    <t xml:space="preserve">Кельма угловая, стальная, для внутренних углов 110х75х75мм, деревянная ручка </t>
  </si>
  <si>
    <t xml:space="preserve">Кельма угловая, стальная, для внешних  углов 110х75х75мм деревянная ручка </t>
  </si>
  <si>
    <t xml:space="preserve">Расшивка для швов 10мм, профиль вогнутый (формирует выпуклый шов) деревянная ручка </t>
  </si>
  <si>
    <t xml:space="preserve">Расшивка для швов 10мм, профиль выпуклый (формирует вогнутый шов) деревянная ручка </t>
  </si>
  <si>
    <t>Ковш строительный 160 мм. , пластиковая  ручка</t>
  </si>
  <si>
    <t>Ковш строительный 160 мм. , деревянная  ручка</t>
  </si>
  <si>
    <t>Ковш штукатурный с площадкой,160мм, пластиковая  ручка</t>
  </si>
  <si>
    <t>Ковш штукатурный с площадкой,160мм, деревянная ручка</t>
  </si>
  <si>
    <t>Миксер  для строительных смесей 60*400*5 мм</t>
  </si>
  <si>
    <t>Миксер  для строительных смесей 80*450*6 мм</t>
  </si>
  <si>
    <t>Миксер  для строительных смесей 100*450*6 мм</t>
  </si>
  <si>
    <t>Миксер  для строительных смесей 120*500*7 мм</t>
  </si>
  <si>
    <t>----</t>
  </si>
  <si>
    <t>Инструмент для разравнивания бетонной смеси и заполнения вертикальных швов.</t>
  </si>
  <si>
    <t>Инструмент  предназначен для укладывания, набрасывания и разравнивания песчано-цементных растворов.</t>
  </si>
  <si>
    <t>Инструмент используется как для кладки, так и для перемешивания цементного раствора. Благодаря форме рабочего полотна может применяется мастером-каменщиком в труднодоступных местах.</t>
  </si>
  <si>
    <t xml:space="preserve">Инструмент используется штукатуром для размешивания, отмеривания и нанесения строительных гипсовых или цементных растворов на различные поверхности. </t>
  </si>
  <si>
    <t>Предназначена для нанесения, формирования и выравнивания штукатурных растворов на внутренних углах.</t>
  </si>
  <si>
    <t>Предназначена для нанесения, формирования и выравнивания штукатурных растворов на внешних углах.</t>
  </si>
  <si>
    <t>Вогнутая расшивка применяется для расшивания швов бутовых кладок с плохой подгонкой камней и при расшивании кирпичных кладок.</t>
  </si>
  <si>
    <t>Выпуклая расшивка применяется в расшивании швов кирпичной кладки.</t>
  </si>
  <si>
    <t xml:space="preserve"> Предназначен для зачерпывания и набрасывания раствора.</t>
  </si>
  <si>
    <t xml:space="preserve">Предназначен для набрасывания цементного и штукатурного раствора, отличается высокой прочностью и широкой областью применения. Вместительный ковш диаметром 160 мм изготовлен из высококачественной стали, комплектуется удобной деревянной ручкой эргономичной формы. </t>
  </si>
  <si>
    <t xml:space="preserve">Предназначен для забора и набрасывания на обрабатываемые поверхности строительного раствора и штукатурных смесей.Ковш производится из стали </t>
  </si>
  <si>
    <t xml:space="preserve"> Инструмент, применяемый при проведении отделочных работ. С помощью него удобно набирать и накидывать различные строительные смеси на обрабатываемые поверхности.</t>
  </si>
  <si>
    <t xml:space="preserve">Инструмент является сменным элементом для дрелей-миксеров и перфораторов. Применяется для перемешивания строительных смесей. Имеет прочную конструкцию, которая обеспечивает быстрое и равномерное перемешивание.
</t>
  </si>
  <si>
    <t>50м</t>
  </si>
  <si>
    <t xml:space="preserve">Шпагат  хб 1200т белый </t>
  </si>
  <si>
    <t xml:space="preserve">Шпагат  хб 1200т бежевый </t>
  </si>
  <si>
    <t>-----</t>
  </si>
  <si>
    <t xml:space="preserve">Шпагат  хб 1200т цветной </t>
  </si>
  <si>
    <t>шпагат х/б  1200т  белый</t>
  </si>
  <si>
    <t>Описание</t>
  </si>
  <si>
    <t>Хлопчатобумажный шпагат создается из скрученных между собой нитей. Это довольно прочный упаковочный материал, устойчивый к стиранию и сильному натяжению. Такому изделию практически не страшны вода, солнечные лучи и резкие перепады температуры.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</si>
</sst>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6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12"/>
      <color theme="1"/>
      <name val="Calibri"/>
      <family val="2"/>
      <charset val="204"/>
      <scheme val="minor"/>
    </font>
    <font>
      <b/>
      <sz val="9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Calibri"/>
      <family val="2"/>
      <charset val="204"/>
    </font>
    <font>
      <b/>
      <sz val="9"/>
      <color indexed="10"/>
      <name val="Calibri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b/>
      <sz val="9"/>
      <name val="Arial Cyr"/>
      <charset val="204"/>
    </font>
    <font>
      <sz val="9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9"/>
      <color indexed="1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8"/>
      <name val="Open Sans"/>
    </font>
    <font>
      <sz val="8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u/>
      <sz val="11"/>
      <color rgb="FF7030A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Georgia"/>
      <family val="1"/>
      <charset val="204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  <charset val="204"/>
    </font>
    <font>
      <sz val="8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3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20" fillId="0" borderId="0"/>
  </cellStyleXfs>
  <cellXfs count="1019">
    <xf numFmtId="0" fontId="0" fillId="0" borderId="0" xfId="0"/>
    <xf numFmtId="0" fontId="4" fillId="0" borderId="2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1" xfId="0" applyBorder="1"/>
    <xf numFmtId="0" fontId="0" fillId="0" borderId="25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/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7" xfId="0" applyBorder="1"/>
    <xf numFmtId="0" fontId="0" fillId="0" borderId="33" xfId="0" applyBorder="1"/>
    <xf numFmtId="0" fontId="0" fillId="0" borderId="38" xfId="0" applyBorder="1"/>
    <xf numFmtId="0" fontId="0" fillId="0" borderId="40" xfId="0" applyBorder="1" applyAlignment="1">
      <alignment horizontal="center"/>
    </xf>
    <xf numFmtId="0" fontId="0" fillId="0" borderId="27" xfId="0" applyFill="1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0" fillId="0" borderId="33" xfId="0" applyFill="1" applyBorder="1" applyAlignment="1">
      <alignment horizontal="left" vertical="center"/>
    </xf>
    <xf numFmtId="0" fontId="0" fillId="0" borderId="29" xfId="0" applyBorder="1" applyAlignment="1">
      <alignment horizontal="center" vertical="center"/>
    </xf>
    <xf numFmtId="0" fontId="0" fillId="0" borderId="41" xfId="0" applyFill="1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37" xfId="0" applyBorder="1" applyAlignment="1">
      <alignment horizontal="center" vertical="center"/>
    </xf>
    <xf numFmtId="164" fontId="0" fillId="5" borderId="25" xfId="0" applyNumberFormat="1" applyFill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4" fontId="0" fillId="5" borderId="28" xfId="0" applyNumberFormat="1" applyFill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5" borderId="36" xfId="0" applyNumberFormat="1" applyFill="1" applyBorder="1" applyAlignment="1">
      <alignment horizontal="center" vertical="center"/>
    </xf>
    <xf numFmtId="164" fontId="0" fillId="0" borderId="25" xfId="0" applyNumberFormat="1" applyFill="1" applyBorder="1" applyAlignment="1">
      <alignment horizontal="center" vertical="center"/>
    </xf>
    <xf numFmtId="164" fontId="0" fillId="0" borderId="28" xfId="0" applyNumberFormat="1" applyFill="1" applyBorder="1" applyAlignment="1">
      <alignment horizontal="center" vertical="center"/>
    </xf>
    <xf numFmtId="164" fontId="0" fillId="0" borderId="42" xfId="0" applyNumberFormat="1" applyFill="1" applyBorder="1" applyAlignment="1">
      <alignment horizontal="center" vertical="center"/>
    </xf>
    <xf numFmtId="164" fontId="0" fillId="5" borderId="4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46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7" fillId="0" borderId="0" xfId="0" applyFont="1"/>
    <xf numFmtId="0" fontId="12" fillId="0" borderId="2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4" fontId="14" fillId="4" borderId="25" xfId="0" applyNumberFormat="1" applyFont="1" applyFill="1" applyBorder="1" applyAlignment="1">
      <alignment horizontal="center" vertical="center"/>
    </xf>
    <xf numFmtId="4" fontId="11" fillId="3" borderId="25" xfId="0" applyNumberFormat="1" applyFont="1" applyFill="1" applyBorder="1" applyAlignment="1">
      <alignment horizontal="center" vertical="center"/>
    </xf>
    <xf numFmtId="4" fontId="14" fillId="7" borderId="12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vertical="center"/>
    </xf>
    <xf numFmtId="0" fontId="12" fillId="3" borderId="28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4" fontId="14" fillId="4" borderId="28" xfId="0" applyNumberFormat="1" applyFont="1" applyFill="1" applyBorder="1" applyAlignment="1">
      <alignment horizontal="center" vertical="center"/>
    </xf>
    <xf numFmtId="4" fontId="11" fillId="3" borderId="28" xfId="0" applyNumberFormat="1" applyFont="1" applyFill="1" applyBorder="1" applyAlignment="1">
      <alignment horizontal="center" vertical="center"/>
    </xf>
    <xf numFmtId="4" fontId="14" fillId="7" borderId="8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7" fillId="3" borderId="42" xfId="0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center" vertical="center"/>
    </xf>
    <xf numFmtId="4" fontId="18" fillId="4" borderId="42" xfId="0" applyNumberFormat="1" applyFont="1" applyFill="1" applyBorder="1" applyAlignment="1">
      <alignment horizontal="center" vertical="center"/>
    </xf>
    <xf numFmtId="4" fontId="9" fillId="3" borderId="42" xfId="0" applyNumberFormat="1" applyFont="1" applyFill="1" applyBorder="1" applyAlignment="1">
      <alignment horizontal="center" vertical="center"/>
    </xf>
    <xf numFmtId="4" fontId="18" fillId="7" borderId="9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/>
    </xf>
    <xf numFmtId="0" fontId="12" fillId="0" borderId="21" xfId="0" applyFont="1" applyBorder="1" applyAlignment="1">
      <alignment vertical="center"/>
    </xf>
    <xf numFmtId="0" fontId="12" fillId="4" borderId="21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4" fontId="18" fillId="4" borderId="25" xfId="0" applyNumberFormat="1" applyFont="1" applyFill="1" applyBorder="1" applyAlignment="1">
      <alignment horizontal="center" vertical="center"/>
    </xf>
    <xf numFmtId="4" fontId="9" fillId="3" borderId="25" xfId="0" applyNumberFormat="1" applyFont="1" applyFill="1" applyBorder="1" applyAlignment="1">
      <alignment horizontal="center" vertical="center"/>
    </xf>
    <xf numFmtId="4" fontId="18" fillId="7" borderId="12" xfId="0" applyNumberFormat="1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" fontId="18" fillId="4" borderId="28" xfId="0" applyNumberFormat="1" applyFont="1" applyFill="1" applyBorder="1" applyAlignment="1">
      <alignment horizontal="center" vertical="center"/>
    </xf>
    <xf numFmtId="4" fontId="9" fillId="3" borderId="28" xfId="0" applyNumberFormat="1" applyFont="1" applyFill="1" applyBorder="1" applyAlignment="1">
      <alignment horizontal="center" vertical="center"/>
    </xf>
    <xf numFmtId="4" fontId="18" fillId="7" borderId="8" xfId="0" applyNumberFormat="1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9" fillId="0" borderId="11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7" fillId="6" borderId="28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 vertical="center"/>
    </xf>
    <xf numFmtId="0" fontId="7" fillId="6" borderId="42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 vertical="center"/>
    </xf>
    <xf numFmtId="2" fontId="7" fillId="6" borderId="42" xfId="0" applyNumberFormat="1" applyFont="1" applyFill="1" applyBorder="1" applyAlignment="1">
      <alignment horizontal="center" vertical="center"/>
    </xf>
    <xf numFmtId="2" fontId="7" fillId="2" borderId="42" xfId="0" applyNumberFormat="1" applyFont="1" applyFill="1" applyBorder="1" applyAlignment="1">
      <alignment horizontal="center" vertical="center"/>
    </xf>
    <xf numFmtId="2" fontId="7" fillId="5" borderId="9" xfId="0" applyNumberFormat="1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vertical="center" wrapText="1"/>
    </xf>
    <xf numFmtId="0" fontId="8" fillId="2" borderId="17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/>
    <xf numFmtId="0" fontId="13" fillId="3" borderId="27" xfId="0" applyFont="1" applyFill="1" applyBorder="1" applyAlignment="1">
      <alignment horizontal="left" vertical="center"/>
    </xf>
    <xf numFmtId="0" fontId="13" fillId="3" borderId="33" xfId="0" applyFont="1" applyFill="1" applyBorder="1" applyAlignment="1">
      <alignment horizontal="left" vertical="center"/>
    </xf>
    <xf numFmtId="0" fontId="16" fillId="3" borderId="41" xfId="0" applyFont="1" applyFill="1" applyBorder="1" applyAlignment="1">
      <alignment horizontal="left" vertical="center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left" vertical="center"/>
    </xf>
    <xf numFmtId="0" fontId="16" fillId="3" borderId="33" xfId="0" applyFont="1" applyFill="1" applyBorder="1" applyAlignment="1">
      <alignment horizontal="left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23" fillId="2" borderId="11" xfId="1" applyFont="1" applyFill="1" applyBorder="1" applyAlignment="1">
      <alignment horizontal="center" vertical="center"/>
    </xf>
    <xf numFmtId="0" fontId="24" fillId="0" borderId="12" xfId="1" applyFont="1" applyBorder="1" applyAlignment="1">
      <alignment horizontal="left" vertical="center"/>
    </xf>
    <xf numFmtId="2" fontId="24" fillId="0" borderId="11" xfId="1" applyNumberFormat="1" applyFont="1" applyBorder="1" applyAlignment="1">
      <alignment horizontal="center" vertical="center"/>
    </xf>
    <xf numFmtId="1" fontId="26" fillId="2" borderId="53" xfId="1" applyNumberFormat="1" applyFont="1" applyFill="1" applyBorder="1" applyAlignment="1">
      <alignment horizontal="center" vertical="center" wrapText="1"/>
    </xf>
    <xf numFmtId="0" fontId="26" fillId="2" borderId="14" xfId="1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3" fillId="2" borderId="13" xfId="1" applyFont="1" applyFill="1" applyBorder="1" applyAlignment="1">
      <alignment horizontal="center" vertical="center"/>
    </xf>
    <xf numFmtId="0" fontId="24" fillId="0" borderId="8" xfId="1" applyFont="1" applyBorder="1" applyAlignment="1">
      <alignment horizontal="left" vertical="center"/>
    </xf>
    <xf numFmtId="2" fontId="24" fillId="0" borderId="13" xfId="1" applyNumberFormat="1" applyFont="1" applyBorder="1" applyAlignment="1">
      <alignment horizontal="center" vertical="center"/>
    </xf>
    <xf numFmtId="1" fontId="26" fillId="2" borderId="56" xfId="1" applyNumberFormat="1" applyFont="1" applyFill="1" applyBorder="1" applyAlignment="1">
      <alignment horizontal="center" vertical="center" wrapText="1"/>
    </xf>
    <xf numFmtId="0" fontId="26" fillId="2" borderId="1" xfId="1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24" fillId="0" borderId="57" xfId="1" applyFont="1" applyBorder="1" applyAlignment="1">
      <alignment horizontal="left" vertical="center"/>
    </xf>
    <xf numFmtId="1" fontId="24" fillId="0" borderId="28" xfId="1" applyNumberFormat="1" applyFont="1" applyBorder="1" applyAlignment="1">
      <alignment horizontal="center" vertical="center"/>
    </xf>
    <xf numFmtId="0" fontId="26" fillId="0" borderId="1" xfId="1" applyFont="1" applyBorder="1" applyAlignment="1">
      <alignment horizontal="center" vertical="center" wrapText="1"/>
    </xf>
    <xf numFmtId="0" fontId="0" fillId="0" borderId="54" xfId="0" applyBorder="1" applyAlignment="1">
      <alignment wrapText="1"/>
    </xf>
    <xf numFmtId="0" fontId="0" fillId="0" borderId="46" xfId="0" applyBorder="1" applyAlignment="1">
      <alignment wrapText="1"/>
    </xf>
    <xf numFmtId="0" fontId="24" fillId="0" borderId="58" xfId="1" applyFont="1" applyBorder="1" applyAlignment="1">
      <alignment horizontal="left" vertical="center"/>
    </xf>
    <xf numFmtId="0" fontId="0" fillId="0" borderId="54" xfId="0" applyBorder="1"/>
    <xf numFmtId="0" fontId="0" fillId="0" borderId="46" xfId="0" applyBorder="1"/>
    <xf numFmtId="0" fontId="23" fillId="2" borderId="35" xfId="1" applyFont="1" applyFill="1" applyBorder="1" applyAlignment="1">
      <alignment horizontal="center" vertical="center"/>
    </xf>
    <xf numFmtId="0" fontId="24" fillId="0" borderId="59" xfId="1" applyFont="1" applyBorder="1" applyAlignment="1">
      <alignment horizontal="left" vertical="center"/>
    </xf>
    <xf numFmtId="1" fontId="24" fillId="0" borderId="36" xfId="1" applyNumberFormat="1" applyFont="1" applyBorder="1" applyAlignment="1">
      <alignment horizontal="center" vertical="center"/>
    </xf>
    <xf numFmtId="0" fontId="26" fillId="0" borderId="34" xfId="1" applyFont="1" applyBorder="1" applyAlignment="1">
      <alignment horizontal="center" vertical="center" wrapText="1"/>
    </xf>
    <xf numFmtId="0" fontId="0" fillId="0" borderId="54" xfId="0" applyBorder="1" applyAlignment="1"/>
    <xf numFmtId="0" fontId="0" fillId="0" borderId="46" xfId="0" applyBorder="1" applyAlignment="1"/>
    <xf numFmtId="0" fontId="23" fillId="2" borderId="16" xfId="1" applyFont="1" applyFill="1" applyBorder="1" applyAlignment="1">
      <alignment horizontal="center" vertical="center"/>
    </xf>
    <xf numFmtId="0" fontId="24" fillId="0" borderId="9" xfId="1" applyFont="1" applyBorder="1" applyAlignment="1">
      <alignment horizontal="left" vertical="center"/>
    </xf>
    <xf numFmtId="2" fontId="24" fillId="0" borderId="16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6" fillId="0" borderId="15" xfId="1" applyFont="1" applyBorder="1" applyAlignment="1">
      <alignment horizontal="center" vertical="center" wrapText="1"/>
    </xf>
    <xf numFmtId="0" fontId="0" fillId="0" borderId="60" xfId="0" applyBorder="1" applyAlignment="1"/>
    <xf numFmtId="0" fontId="0" fillId="0" borderId="10" xfId="0" applyBorder="1" applyAlignment="1"/>
    <xf numFmtId="2" fontId="1" fillId="0" borderId="52" xfId="0" applyNumberFormat="1" applyFont="1" applyFill="1" applyBorder="1" applyAlignment="1">
      <alignment horizontal="center" vertical="center" wrapText="1"/>
    </xf>
    <xf numFmtId="2" fontId="1" fillId="0" borderId="23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30" xfId="0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2" fontId="0" fillId="0" borderId="54" xfId="0" applyNumberFormat="1" applyFill="1" applyBorder="1" applyAlignment="1">
      <alignment horizontal="center" vertical="center" wrapText="1"/>
    </xf>
    <xf numFmtId="0" fontId="28" fillId="0" borderId="0" xfId="0" applyFont="1" applyBorder="1" applyAlignment="1"/>
    <xf numFmtId="0" fontId="28" fillId="0" borderId="46" xfId="0" applyFont="1" applyBorder="1" applyAlignment="1"/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2" fontId="29" fillId="0" borderId="60" xfId="0" applyNumberFormat="1" applyFont="1" applyFill="1" applyBorder="1" applyAlignment="1">
      <alignment horizontal="center" vertical="center" wrapText="1"/>
    </xf>
    <xf numFmtId="0" fontId="0" fillId="0" borderId="44" xfId="0" applyBorder="1"/>
    <xf numFmtId="0" fontId="0" fillId="0" borderId="10" xfId="0" applyBorder="1"/>
    <xf numFmtId="0" fontId="0" fillId="2" borderId="51" xfId="0" applyFont="1" applyFill="1" applyBorder="1" applyAlignment="1">
      <alignment horizontal="center" vertical="center" wrapText="1"/>
    </xf>
    <xf numFmtId="2" fontId="1" fillId="0" borderId="54" xfId="0" applyNumberFormat="1" applyFont="1" applyFill="1" applyBorder="1" applyAlignment="1">
      <alignment vertical="center" wrapText="1"/>
    </xf>
    <xf numFmtId="2" fontId="1" fillId="0" borderId="0" xfId="0" applyNumberFormat="1" applyFont="1" applyFill="1" applyBorder="1" applyAlignment="1">
      <alignment vertical="center" wrapText="1"/>
    </xf>
    <xf numFmtId="2" fontId="1" fillId="0" borderId="46" xfId="0" applyNumberFormat="1" applyFont="1" applyFill="1" applyBorder="1" applyAlignment="1">
      <alignment vertical="center" wrapText="1"/>
    </xf>
    <xf numFmtId="2" fontId="0" fillId="0" borderId="51" xfId="0" applyNumberFormat="1" applyFill="1" applyBorder="1" applyAlignment="1">
      <alignment horizontal="center" vertical="center" wrapText="1"/>
    </xf>
    <xf numFmtId="2" fontId="0" fillId="0" borderId="28" xfId="0" applyNumberForma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2" fontId="0" fillId="0" borderId="42" xfId="0" applyNumberFormat="1" applyFill="1" applyBorder="1" applyAlignment="1">
      <alignment horizontal="center" vertical="center" wrapText="1"/>
    </xf>
    <xf numFmtId="2" fontId="1" fillId="0" borderId="60" xfId="0" applyNumberFormat="1" applyFont="1" applyFill="1" applyBorder="1" applyAlignment="1">
      <alignment vertical="center" wrapText="1"/>
    </xf>
    <xf numFmtId="2" fontId="1" fillId="0" borderId="44" xfId="0" applyNumberFormat="1" applyFont="1" applyFill="1" applyBorder="1" applyAlignment="1">
      <alignment vertical="center" wrapText="1"/>
    </xf>
    <xf numFmtId="2" fontId="1" fillId="0" borderId="10" xfId="0" applyNumberFormat="1" applyFont="1" applyFill="1" applyBorder="1" applyAlignment="1">
      <alignment vertical="center" wrapText="1"/>
    </xf>
    <xf numFmtId="0" fontId="9" fillId="0" borderId="18" xfId="0" applyFont="1" applyBorder="1" applyAlignment="1">
      <alignment horizontal="center" vertical="center" wrapText="1"/>
    </xf>
    <xf numFmtId="0" fontId="6" fillId="0" borderId="0" xfId="0" applyFont="1"/>
    <xf numFmtId="0" fontId="18" fillId="3" borderId="25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4" fontId="9" fillId="0" borderId="25" xfId="0" applyNumberFormat="1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4" fontId="9" fillId="0" borderId="28" xfId="0" applyNumberFormat="1" applyFont="1" applyFill="1" applyBorder="1" applyAlignment="1">
      <alignment horizontal="center" vertical="center"/>
    </xf>
    <xf numFmtId="2" fontId="9" fillId="0" borderId="45" xfId="0" applyNumberFormat="1" applyFont="1" applyBorder="1" applyAlignment="1">
      <alignment horizontal="center" vertical="center" wrapText="1"/>
    </xf>
    <xf numFmtId="0" fontId="18" fillId="3" borderId="42" xfId="0" applyFont="1" applyFill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4" fontId="9" fillId="0" borderId="42" xfId="0" applyNumberFormat="1" applyFont="1" applyFill="1" applyBorder="1" applyAlignment="1">
      <alignment horizontal="center" vertical="center"/>
    </xf>
    <xf numFmtId="0" fontId="9" fillId="9" borderId="63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 wrapText="1"/>
    </xf>
    <xf numFmtId="4" fontId="18" fillId="4" borderId="21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18" fillId="7" borderId="6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9" fillId="0" borderId="47" xfId="0" applyNumberFormat="1" applyFont="1" applyBorder="1" applyAlignment="1">
      <alignment horizontal="center" vertical="center" wrapText="1"/>
    </xf>
    <xf numFmtId="0" fontId="9" fillId="9" borderId="50" xfId="0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 wrapText="1"/>
    </xf>
    <xf numFmtId="4" fontId="18" fillId="6" borderId="51" xfId="0" applyNumberFormat="1" applyFont="1" applyFill="1" applyBorder="1" applyAlignment="1">
      <alignment horizontal="center" vertical="center"/>
    </xf>
    <xf numFmtId="4" fontId="9" fillId="2" borderId="51" xfId="0" applyNumberFormat="1" applyFont="1" applyFill="1" applyBorder="1" applyAlignment="1">
      <alignment horizontal="center" vertical="center"/>
    </xf>
    <xf numFmtId="4" fontId="18" fillId="5" borderId="7" xfId="0" applyNumberFormat="1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vertical="center"/>
    </xf>
    <xf numFmtId="0" fontId="9" fillId="9" borderId="13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 wrapText="1"/>
    </xf>
    <xf numFmtId="4" fontId="18" fillId="6" borderId="28" xfId="0" applyNumberFormat="1" applyFont="1" applyFill="1" applyBorder="1" applyAlignment="1">
      <alignment horizontal="center" vertical="center"/>
    </xf>
    <xf numFmtId="4" fontId="9" fillId="2" borderId="28" xfId="0" applyNumberFormat="1" applyFont="1" applyFill="1" applyBorder="1" applyAlignment="1">
      <alignment horizontal="center" vertical="center"/>
    </xf>
    <xf numFmtId="4" fontId="18" fillId="5" borderId="8" xfId="0" applyNumberFormat="1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vertical="center"/>
    </xf>
    <xf numFmtId="4" fontId="18" fillId="6" borderId="42" xfId="0" applyNumberFormat="1" applyFont="1" applyFill="1" applyBorder="1" applyAlignment="1">
      <alignment horizontal="center" vertical="center"/>
    </xf>
    <xf numFmtId="4" fontId="18" fillId="5" borderId="9" xfId="0" applyNumberFormat="1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left" vertical="center"/>
    </xf>
    <xf numFmtId="0" fontId="18" fillId="0" borderId="28" xfId="0" applyFont="1" applyBorder="1" applyAlignment="1">
      <alignment horizontal="left" vertical="center"/>
    </xf>
    <xf numFmtId="0" fontId="18" fillId="0" borderId="42" xfId="0" applyFont="1" applyBorder="1" applyAlignment="1">
      <alignment horizontal="left" vertical="center"/>
    </xf>
    <xf numFmtId="0" fontId="18" fillId="3" borderId="42" xfId="0" applyFont="1" applyFill="1" applyBorder="1" applyAlignment="1">
      <alignment horizontal="left" vertical="center"/>
    </xf>
    <xf numFmtId="0" fontId="18" fillId="3" borderId="21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left" vertical="center" wrapText="1"/>
    </xf>
    <xf numFmtId="0" fontId="18" fillId="2" borderId="28" xfId="0" applyFont="1" applyFill="1" applyBorder="1" applyAlignment="1">
      <alignment horizontal="left" vertical="center" wrapText="1"/>
    </xf>
    <xf numFmtId="0" fontId="18" fillId="0" borderId="42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horizontal="left" vertical="center"/>
    </xf>
    <xf numFmtId="0" fontId="18" fillId="3" borderId="28" xfId="0" applyFont="1" applyFill="1" applyBorder="1" applyAlignment="1">
      <alignment horizontal="left" vertical="center"/>
    </xf>
    <xf numFmtId="0" fontId="18" fillId="0" borderId="42" xfId="0" applyFont="1" applyFill="1" applyBorder="1" applyAlignment="1">
      <alignment horizontal="left" vertical="center"/>
    </xf>
    <xf numFmtId="2" fontId="9" fillId="0" borderId="40" xfId="0" applyNumberFormat="1" applyFont="1" applyBorder="1" applyAlignment="1">
      <alignment horizontal="center" vertical="center" wrapText="1"/>
    </xf>
    <xf numFmtId="0" fontId="18" fillId="3" borderId="51" xfId="0" applyFont="1" applyFill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4" fontId="18" fillId="4" borderId="51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4" fontId="18" fillId="7" borderId="7" xfId="0" applyNumberFormat="1" applyFont="1" applyFill="1" applyBorder="1" applyAlignment="1">
      <alignment horizontal="center" vertical="center"/>
    </xf>
    <xf numFmtId="0" fontId="6" fillId="0" borderId="6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8" fillId="6" borderId="28" xfId="0" applyFont="1" applyFill="1" applyBorder="1" applyAlignment="1">
      <alignment horizontal="center" vertical="center"/>
    </xf>
    <xf numFmtId="0" fontId="18" fillId="5" borderId="28" xfId="0" applyFont="1" applyFill="1" applyBorder="1" applyAlignment="1">
      <alignment horizontal="center" vertical="center"/>
    </xf>
    <xf numFmtId="0" fontId="18" fillId="3" borderId="51" xfId="0" applyFont="1" applyFill="1" applyBorder="1" applyAlignment="1">
      <alignment horizontal="left" vertical="center"/>
    </xf>
    <xf numFmtId="0" fontId="18" fillId="3" borderId="36" xfId="0" applyFont="1" applyFill="1" applyBorder="1" applyAlignment="1">
      <alignment horizontal="left" vertical="center"/>
    </xf>
    <xf numFmtId="0" fontId="18" fillId="3" borderId="36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9" borderId="33" xfId="0" applyFont="1" applyFill="1" applyBorder="1" applyAlignment="1">
      <alignment horizontal="center" vertical="center"/>
    </xf>
    <xf numFmtId="0" fontId="9" fillId="9" borderId="38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6" xfId="0" applyBorder="1" applyAlignment="1">
      <alignment horizontal="center"/>
    </xf>
    <xf numFmtId="164" fontId="0" fillId="6" borderId="27" xfId="0" applyNumberFormat="1" applyFill="1" applyBorder="1" applyAlignment="1">
      <alignment horizontal="center" vertical="center"/>
    </xf>
    <xf numFmtId="164" fontId="0" fillId="6" borderId="33" xfId="0" applyNumberFormat="1" applyFill="1" applyBorder="1" applyAlignment="1">
      <alignment horizontal="center" vertical="center"/>
    </xf>
    <xf numFmtId="164" fontId="0" fillId="6" borderId="38" xfId="0" applyNumberFormat="1" applyFill="1" applyBorder="1" applyAlignment="1">
      <alignment horizontal="center" vertical="center"/>
    </xf>
    <xf numFmtId="0" fontId="4" fillId="0" borderId="69" xfId="0" applyFont="1" applyBorder="1" applyAlignment="1">
      <alignment vertical="center"/>
    </xf>
    <xf numFmtId="0" fontId="0" fillId="0" borderId="68" xfId="0" applyBorder="1" applyAlignment="1">
      <alignment horizontal="center"/>
    </xf>
    <xf numFmtId="164" fontId="0" fillId="6" borderId="41" xfId="0" applyNumberForma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8" xfId="0" applyFont="1" applyBorder="1" applyAlignment="1">
      <alignment horizontal="center"/>
    </xf>
    <xf numFmtId="0" fontId="7" fillId="0" borderId="28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/>
    </xf>
    <xf numFmtId="0" fontId="7" fillId="6" borderId="28" xfId="0" applyFont="1" applyFill="1" applyBorder="1" applyAlignment="1">
      <alignment horizontal="center"/>
    </xf>
    <xf numFmtId="0" fontId="7" fillId="11" borderId="28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6" borderId="36" xfId="0" applyFont="1" applyFill="1" applyBorder="1" applyAlignment="1">
      <alignment horizontal="center" vertical="center"/>
    </xf>
    <xf numFmtId="0" fontId="18" fillId="5" borderId="36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25" xfId="0" applyFont="1" applyBorder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center" vertical="center"/>
    </xf>
    <xf numFmtId="0" fontId="7" fillId="6" borderId="25" xfId="0" applyFont="1" applyFill="1" applyBorder="1" applyAlignment="1">
      <alignment horizontal="center"/>
    </xf>
    <xf numFmtId="0" fontId="7" fillId="11" borderId="25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42" xfId="0" applyFont="1" applyBorder="1"/>
    <xf numFmtId="0" fontId="7" fillId="0" borderId="42" xfId="0" applyFont="1" applyBorder="1" applyAlignment="1">
      <alignment horizontal="center"/>
    </xf>
    <xf numFmtId="0" fontId="7" fillId="0" borderId="42" xfId="0" applyFont="1" applyBorder="1" applyAlignment="1">
      <alignment horizontal="center" vertical="center"/>
    </xf>
    <xf numFmtId="0" fontId="7" fillId="6" borderId="42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33" fillId="0" borderId="61" xfId="0" applyFont="1" applyBorder="1" applyAlignment="1">
      <alignment horizontal="left"/>
    </xf>
    <xf numFmtId="0" fontId="33" fillId="0" borderId="33" xfId="0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34" fillId="0" borderId="32" xfId="0" applyFont="1" applyFill="1" applyBorder="1" applyAlignment="1">
      <alignment horizontal="center" vertical="center"/>
    </xf>
    <xf numFmtId="2" fontId="9" fillId="0" borderId="32" xfId="0" applyNumberFormat="1" applyFont="1" applyBorder="1" applyAlignment="1">
      <alignment vertical="top" wrapText="1"/>
    </xf>
    <xf numFmtId="0" fontId="33" fillId="0" borderId="15" xfId="0" applyFont="1" applyBorder="1" applyAlignment="1">
      <alignment horizontal="left"/>
    </xf>
    <xf numFmtId="0" fontId="33" fillId="0" borderId="41" xfId="0" applyFont="1" applyBorder="1" applyAlignment="1">
      <alignment horizontal="center"/>
    </xf>
    <xf numFmtId="0" fontId="33" fillId="0" borderId="48" xfId="0" applyFont="1" applyBorder="1" applyAlignment="1">
      <alignment horizontal="center"/>
    </xf>
    <xf numFmtId="0" fontId="33" fillId="0" borderId="42" xfId="0" applyFont="1" applyBorder="1" applyAlignment="1">
      <alignment horizontal="center"/>
    </xf>
    <xf numFmtId="2" fontId="9" fillId="0" borderId="43" xfId="0" applyNumberFormat="1" applyFont="1" applyBorder="1" applyAlignment="1">
      <alignment vertical="top" wrapText="1"/>
    </xf>
    <xf numFmtId="0" fontId="32" fillId="2" borderId="21" xfId="0" applyFont="1" applyFill="1" applyBorder="1" applyAlignment="1">
      <alignment horizontal="center" vertical="center" wrapText="1"/>
    </xf>
    <xf numFmtId="2" fontId="33" fillId="2" borderId="33" xfId="0" applyNumberFormat="1" applyFont="1" applyFill="1" applyBorder="1" applyAlignment="1">
      <alignment horizontal="center"/>
    </xf>
    <xf numFmtId="2" fontId="33" fillId="2" borderId="15" xfId="0" applyNumberFormat="1" applyFont="1" applyFill="1" applyBorder="1" applyAlignment="1">
      <alignment horizontal="center"/>
    </xf>
    <xf numFmtId="0" fontId="0" fillId="2" borderId="0" xfId="0" applyFill="1"/>
    <xf numFmtId="0" fontId="32" fillId="12" borderId="21" xfId="0" applyFont="1" applyFill="1" applyBorder="1" applyAlignment="1">
      <alignment horizontal="center" vertical="center" wrapText="1"/>
    </xf>
    <xf numFmtId="2" fontId="33" fillId="12" borderId="33" xfId="0" applyNumberFormat="1" applyFont="1" applyFill="1" applyBorder="1" applyAlignment="1">
      <alignment horizontal="center"/>
    </xf>
    <xf numFmtId="2" fontId="33" fillId="12" borderId="15" xfId="0" applyNumberFormat="1" applyFont="1" applyFill="1" applyBorder="1" applyAlignment="1">
      <alignment horizontal="center"/>
    </xf>
    <xf numFmtId="0" fontId="32" fillId="6" borderId="21" xfId="0" applyFont="1" applyFill="1" applyBorder="1" applyAlignment="1">
      <alignment horizontal="center" vertical="center" wrapText="1"/>
    </xf>
    <xf numFmtId="2" fontId="33" fillId="6" borderId="33" xfId="0" applyNumberFormat="1" applyFont="1" applyFill="1" applyBorder="1" applyAlignment="1">
      <alignment horizontal="center"/>
    </xf>
    <xf numFmtId="0" fontId="32" fillId="2" borderId="21" xfId="0" applyFont="1" applyFill="1" applyBorder="1" applyAlignment="1">
      <alignment horizontal="center" vertical="center"/>
    </xf>
    <xf numFmtId="0" fontId="32" fillId="2" borderId="69" xfId="0" applyFont="1" applyFill="1" applyBorder="1" applyAlignment="1">
      <alignment horizontal="center" vertical="center"/>
    </xf>
    <xf numFmtId="0" fontId="32" fillId="2" borderId="28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/>
    </xf>
    <xf numFmtId="0" fontId="35" fillId="2" borderId="69" xfId="0" applyFont="1" applyFill="1" applyBorder="1" applyAlignment="1">
      <alignment horizontal="center" vertical="center" wrapText="1"/>
    </xf>
    <xf numFmtId="17" fontId="36" fillId="2" borderId="33" xfId="0" applyNumberFormat="1" applyFont="1" applyFill="1" applyBorder="1" applyAlignment="1">
      <alignment horizontal="center"/>
    </xf>
    <xf numFmtId="0" fontId="36" fillId="2" borderId="33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/>
    </xf>
    <xf numFmtId="0" fontId="36" fillId="2" borderId="36" xfId="0" applyFont="1" applyFill="1" applyBorder="1" applyAlignment="1">
      <alignment horizontal="center"/>
    </xf>
    <xf numFmtId="0" fontId="36" fillId="2" borderId="42" xfId="0" applyFont="1" applyFill="1" applyBorder="1" applyAlignment="1">
      <alignment horizontal="center"/>
    </xf>
    <xf numFmtId="0" fontId="37" fillId="2" borderId="0" xfId="0" applyFont="1" applyFill="1"/>
    <xf numFmtId="0" fontId="31" fillId="2" borderId="63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33" fillId="0" borderId="68" xfId="0" applyFont="1" applyBorder="1" applyAlignment="1">
      <alignment horizontal="center" vertical="center"/>
    </xf>
    <xf numFmtId="0" fontId="0" fillId="0" borderId="28" xfId="0" applyBorder="1"/>
    <xf numFmtId="0" fontId="0" fillId="2" borderId="28" xfId="0" applyFill="1" applyBorder="1"/>
    <xf numFmtId="0" fontId="0" fillId="2" borderId="28" xfId="0" applyFill="1" applyBorder="1" applyAlignment="1">
      <alignment horizontal="center" vertical="center"/>
    </xf>
    <xf numFmtId="2" fontId="0" fillId="2" borderId="28" xfId="0" applyNumberForma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5" xfId="0" applyBorder="1"/>
    <xf numFmtId="0" fontId="0" fillId="2" borderId="25" xfId="0" applyFill="1" applyBorder="1" applyAlignment="1">
      <alignment horizontal="center" vertical="center"/>
    </xf>
    <xf numFmtId="0" fontId="0" fillId="0" borderId="42" xfId="0" applyBorder="1"/>
    <xf numFmtId="0" fontId="0" fillId="2" borderId="42" xfId="0" applyFill="1" applyBorder="1" applyAlignment="1">
      <alignment horizontal="center" vertical="center"/>
    </xf>
    <xf numFmtId="0" fontId="0" fillId="2" borderId="42" xfId="0" applyFill="1" applyBorder="1"/>
    <xf numFmtId="2" fontId="0" fillId="2" borderId="42" xfId="0" applyNumberFormat="1" applyFill="1" applyBorder="1" applyAlignment="1">
      <alignment horizontal="center" vertical="center"/>
    </xf>
    <xf numFmtId="0" fontId="37" fillId="0" borderId="28" xfId="0" applyFont="1" applyBorder="1" applyAlignment="1">
      <alignment horizontal="center" vertical="center"/>
    </xf>
    <xf numFmtId="2" fontId="37" fillId="2" borderId="28" xfId="0" applyNumberFormat="1" applyFont="1" applyFill="1" applyBorder="1" applyAlignment="1">
      <alignment horizontal="center" vertical="center"/>
    </xf>
    <xf numFmtId="2" fontId="37" fillId="11" borderId="28" xfId="0" applyNumberFormat="1" applyFont="1" applyFill="1" applyBorder="1" applyAlignment="1">
      <alignment horizontal="center" vertical="center"/>
    </xf>
    <xf numFmtId="0" fontId="37" fillId="0" borderId="25" xfId="0" applyFont="1" applyBorder="1" applyAlignment="1">
      <alignment horizontal="center" vertical="center"/>
    </xf>
    <xf numFmtId="2" fontId="37" fillId="2" borderId="25" xfId="0" applyNumberFormat="1" applyFont="1" applyFill="1" applyBorder="1" applyAlignment="1">
      <alignment horizontal="center" vertical="center"/>
    </xf>
    <xf numFmtId="2" fontId="37" fillId="11" borderId="25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7" fillId="0" borderId="42" xfId="0" applyFont="1" applyBorder="1" applyAlignment="1">
      <alignment horizontal="center" vertical="center"/>
    </xf>
    <xf numFmtId="2" fontId="37" fillId="2" borderId="42" xfId="0" applyNumberFormat="1" applyFont="1" applyFill="1" applyBorder="1" applyAlignment="1">
      <alignment horizontal="center" vertical="center"/>
    </xf>
    <xf numFmtId="2" fontId="37" fillId="11" borderId="42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0" fillId="13" borderId="28" xfId="0" applyNumberFormat="1" applyFill="1" applyBorder="1" applyAlignment="1">
      <alignment horizontal="center" vertical="center"/>
    </xf>
    <xf numFmtId="0" fontId="0" fillId="13" borderId="25" xfId="0" applyFill="1" applyBorder="1" applyAlignment="1">
      <alignment horizontal="center" vertical="center"/>
    </xf>
    <xf numFmtId="0" fontId="0" fillId="13" borderId="28" xfId="0" applyFill="1" applyBorder="1" applyAlignment="1">
      <alignment horizontal="center" vertical="center"/>
    </xf>
    <xf numFmtId="2" fontId="0" fillId="13" borderId="42" xfId="0" applyNumberFormat="1" applyFill="1" applyBorder="1" applyAlignment="1">
      <alignment horizontal="center" vertical="center"/>
    </xf>
    <xf numFmtId="2" fontId="37" fillId="13" borderId="25" xfId="0" applyNumberFormat="1" applyFont="1" applyFill="1" applyBorder="1" applyAlignment="1">
      <alignment horizontal="center" vertical="center"/>
    </xf>
    <xf numFmtId="2" fontId="37" fillId="13" borderId="28" xfId="0" applyNumberFormat="1" applyFont="1" applyFill="1" applyBorder="1" applyAlignment="1">
      <alignment horizontal="center" vertical="center"/>
    </xf>
    <xf numFmtId="2" fontId="37" fillId="13" borderId="42" xfId="0" applyNumberFormat="1" applyFont="1" applyFill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34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0" fillId="0" borderId="0" xfId="0" applyFont="1"/>
    <xf numFmtId="0" fontId="41" fillId="3" borderId="63" xfId="0" applyFont="1" applyFill="1" applyBorder="1" applyAlignment="1">
      <alignment horizontal="center" vertical="center"/>
    </xf>
    <xf numFmtId="0" fontId="42" fillId="3" borderId="21" xfId="0" applyFont="1" applyFill="1" applyBorder="1" applyAlignment="1">
      <alignment horizontal="left" vertical="center"/>
    </xf>
    <xf numFmtId="0" fontId="42" fillId="3" borderId="21" xfId="0" applyFont="1" applyFill="1" applyBorder="1" applyAlignment="1">
      <alignment horizontal="center" vertical="center"/>
    </xf>
    <xf numFmtId="4" fontId="41" fillId="4" borderId="21" xfId="0" applyNumberFormat="1" applyFont="1" applyFill="1" applyBorder="1" applyAlignment="1">
      <alignment horizontal="center" vertical="center"/>
    </xf>
    <xf numFmtId="4" fontId="41" fillId="3" borderId="6" xfId="0" applyNumberFormat="1" applyFont="1" applyFill="1" applyBorder="1" applyAlignment="1">
      <alignment horizontal="center" vertical="center"/>
    </xf>
    <xf numFmtId="4" fontId="42" fillId="7" borderId="4" xfId="0" applyNumberFormat="1" applyFont="1" applyFill="1" applyBorder="1" applyAlignment="1">
      <alignment horizontal="center" vertical="center"/>
    </xf>
    <xf numFmtId="0" fontId="43" fillId="3" borderId="2" xfId="0" applyFont="1" applyFill="1" applyBorder="1" applyAlignment="1"/>
    <xf numFmtId="0" fontId="43" fillId="0" borderId="0" xfId="0" applyFont="1"/>
    <xf numFmtId="0" fontId="41" fillId="0" borderId="50" xfId="0" applyFont="1" applyBorder="1" applyAlignment="1">
      <alignment horizontal="center" vertical="center"/>
    </xf>
    <xf numFmtId="0" fontId="41" fillId="3" borderId="51" xfId="0" applyFont="1" applyFill="1" applyBorder="1" applyAlignment="1">
      <alignment horizontal="left" vertical="center"/>
    </xf>
    <xf numFmtId="0" fontId="41" fillId="3" borderId="51" xfId="0" applyFont="1" applyFill="1" applyBorder="1" applyAlignment="1">
      <alignment horizontal="center" vertical="center"/>
    </xf>
    <xf numFmtId="4" fontId="41" fillId="4" borderId="51" xfId="0" applyNumberFormat="1" applyFont="1" applyFill="1" applyBorder="1" applyAlignment="1">
      <alignment horizontal="center" vertical="center"/>
    </xf>
    <xf numFmtId="4" fontId="41" fillId="3" borderId="7" xfId="0" applyNumberFormat="1" applyFont="1" applyFill="1" applyBorder="1" applyAlignment="1">
      <alignment horizontal="center" vertical="center"/>
    </xf>
    <xf numFmtId="4" fontId="41" fillId="7" borderId="57" xfId="0" applyNumberFormat="1" applyFont="1" applyFill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3" borderId="28" xfId="0" applyFont="1" applyFill="1" applyBorder="1" applyAlignment="1">
      <alignment horizontal="left" vertical="center"/>
    </xf>
    <xf numFmtId="0" fontId="41" fillId="3" borderId="28" xfId="0" applyFont="1" applyFill="1" applyBorder="1" applyAlignment="1">
      <alignment horizontal="center" vertical="center"/>
    </xf>
    <xf numFmtId="4" fontId="41" fillId="4" borderId="28" xfId="0" applyNumberFormat="1" applyFont="1" applyFill="1" applyBorder="1" applyAlignment="1">
      <alignment horizontal="center" vertical="center"/>
    </xf>
    <xf numFmtId="4" fontId="41" fillId="3" borderId="8" xfId="0" applyNumberFormat="1" applyFont="1" applyFill="1" applyBorder="1" applyAlignment="1">
      <alignment horizontal="center" vertical="center"/>
    </xf>
    <xf numFmtId="4" fontId="41" fillId="7" borderId="58" xfId="0" applyNumberFormat="1" applyFont="1" applyFill="1" applyBorder="1" applyAlignment="1">
      <alignment horizontal="center" vertical="center"/>
    </xf>
    <xf numFmtId="0" fontId="41" fillId="3" borderId="13" xfId="0" applyFont="1" applyFill="1" applyBorder="1" applyAlignment="1">
      <alignment horizontal="center" vertical="center"/>
    </xf>
    <xf numFmtId="0" fontId="42" fillId="3" borderId="28" xfId="0" applyFont="1" applyFill="1" applyBorder="1" applyAlignment="1">
      <alignment horizontal="center" vertical="center"/>
    </xf>
    <xf numFmtId="4" fontId="42" fillId="3" borderId="28" xfId="0" applyNumberFormat="1" applyFont="1" applyFill="1" applyBorder="1" applyAlignment="1">
      <alignment horizontal="center" vertical="center"/>
    </xf>
    <xf numFmtId="2" fontId="42" fillId="7" borderId="58" xfId="0" applyNumberFormat="1" applyFont="1" applyFill="1" applyBorder="1" applyAlignment="1">
      <alignment horizontal="center" vertical="center"/>
    </xf>
    <xf numFmtId="0" fontId="41" fillId="9" borderId="16" xfId="0" applyFont="1" applyFill="1" applyBorder="1" applyAlignment="1">
      <alignment horizontal="center" vertical="center"/>
    </xf>
    <xf numFmtId="0" fontId="41" fillId="2" borderId="42" xfId="0" applyFont="1" applyFill="1" applyBorder="1" applyAlignment="1">
      <alignment horizontal="left" vertical="center"/>
    </xf>
    <xf numFmtId="0" fontId="42" fillId="2" borderId="42" xfId="0" applyFont="1" applyFill="1" applyBorder="1" applyAlignment="1">
      <alignment horizontal="center" vertical="center"/>
    </xf>
    <xf numFmtId="4" fontId="42" fillId="2" borderId="42" xfId="0" applyNumberFormat="1" applyFont="1" applyFill="1" applyBorder="1" applyAlignment="1">
      <alignment horizontal="center" vertical="center"/>
    </xf>
    <xf numFmtId="4" fontId="41" fillId="6" borderId="42" xfId="0" applyNumberFormat="1" applyFont="1" applyFill="1" applyBorder="1" applyAlignment="1">
      <alignment horizontal="center" vertical="center"/>
    </xf>
    <xf numFmtId="4" fontId="41" fillId="2" borderId="9" xfId="0" applyNumberFormat="1" applyFont="1" applyFill="1" applyBorder="1" applyAlignment="1">
      <alignment horizontal="center" vertical="center"/>
    </xf>
    <xf numFmtId="2" fontId="42" fillId="5" borderId="70" xfId="0" applyNumberFormat="1" applyFont="1" applyFill="1" applyBorder="1" applyAlignment="1">
      <alignment horizontal="center" vertical="center"/>
    </xf>
    <xf numFmtId="0" fontId="42" fillId="3" borderId="25" xfId="0" applyFont="1" applyFill="1" applyBorder="1" applyAlignment="1">
      <alignment horizontal="left" vertical="center"/>
    </xf>
    <xf numFmtId="0" fontId="42" fillId="3" borderId="25" xfId="0" applyFont="1" applyFill="1" applyBorder="1" applyAlignment="1">
      <alignment horizontal="center" vertical="center"/>
    </xf>
    <xf numFmtId="4" fontId="41" fillId="4" borderId="25" xfId="0" applyNumberFormat="1" applyFont="1" applyFill="1" applyBorder="1" applyAlignment="1">
      <alignment horizontal="center" vertical="center"/>
    </xf>
    <xf numFmtId="4" fontId="41" fillId="3" borderId="25" xfId="0" applyNumberFormat="1" applyFont="1" applyFill="1" applyBorder="1" applyAlignment="1">
      <alignment horizontal="center" vertical="center"/>
    </xf>
    <xf numFmtId="4" fontId="41" fillId="7" borderId="12" xfId="0" applyNumberFormat="1" applyFont="1" applyFill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4" fontId="41" fillId="3" borderId="28" xfId="0" applyNumberFormat="1" applyFont="1" applyFill="1" applyBorder="1" applyAlignment="1">
      <alignment horizontal="center" vertical="center"/>
    </xf>
    <xf numFmtId="4" fontId="41" fillId="7" borderId="8" xfId="0" applyNumberFormat="1" applyFont="1" applyFill="1" applyBorder="1" applyAlignment="1">
      <alignment horizontal="center" vertical="center"/>
    </xf>
    <xf numFmtId="0" fontId="41" fillId="3" borderId="42" xfId="0" applyFont="1" applyFill="1" applyBorder="1" applyAlignment="1">
      <alignment horizontal="center" vertical="center"/>
    </xf>
    <xf numFmtId="0" fontId="42" fillId="3" borderId="42" xfId="0" applyFont="1" applyFill="1" applyBorder="1" applyAlignment="1">
      <alignment horizontal="left" vertical="center"/>
    </xf>
    <xf numFmtId="4" fontId="41" fillId="4" borderId="42" xfId="0" applyNumberFormat="1" applyFont="1" applyFill="1" applyBorder="1" applyAlignment="1">
      <alignment horizontal="center" vertical="center"/>
    </xf>
    <xf numFmtId="4" fontId="41" fillId="3" borderId="42" xfId="0" applyNumberFormat="1" applyFont="1" applyFill="1" applyBorder="1" applyAlignment="1">
      <alignment horizontal="center" vertical="center"/>
    </xf>
    <xf numFmtId="4" fontId="41" fillId="7" borderId="9" xfId="0" applyNumberFormat="1" applyFont="1" applyFill="1" applyBorder="1" applyAlignment="1">
      <alignment horizontal="center" vertical="center"/>
    </xf>
    <xf numFmtId="0" fontId="42" fillId="3" borderId="51" xfId="0" applyFont="1" applyFill="1" applyBorder="1" applyAlignment="1">
      <alignment horizontal="left" vertical="center"/>
    </xf>
    <xf numFmtId="0" fontId="42" fillId="3" borderId="51" xfId="0" applyFont="1" applyFill="1" applyBorder="1" applyAlignment="1">
      <alignment horizontal="center" vertical="center"/>
    </xf>
    <xf numFmtId="4" fontId="42" fillId="4" borderId="51" xfId="0" applyNumberFormat="1" applyFont="1" applyFill="1" applyBorder="1" applyAlignment="1">
      <alignment horizontal="center" vertical="center"/>
    </xf>
    <xf numFmtId="4" fontId="41" fillId="0" borderId="51" xfId="0" applyNumberFormat="1" applyFont="1" applyFill="1" applyBorder="1" applyAlignment="1">
      <alignment horizontal="center" vertical="center"/>
    </xf>
    <xf numFmtId="4" fontId="42" fillId="7" borderId="51" xfId="0" applyNumberFormat="1" applyFont="1" applyFill="1" applyBorder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4" fontId="42" fillId="4" borderId="28" xfId="0" applyNumberFormat="1" applyFont="1" applyFill="1" applyBorder="1" applyAlignment="1">
      <alignment horizontal="center" vertical="center"/>
    </xf>
    <xf numFmtId="4" fontId="41" fillId="0" borderId="28" xfId="0" applyNumberFormat="1" applyFont="1" applyFill="1" applyBorder="1" applyAlignment="1">
      <alignment horizontal="center" vertical="center"/>
    </xf>
    <xf numFmtId="4" fontId="42" fillId="7" borderId="28" xfId="0" applyNumberFormat="1" applyFont="1" applyFill="1" applyBorder="1" applyAlignment="1">
      <alignment horizontal="center" vertical="center"/>
    </xf>
    <xf numFmtId="0" fontId="42" fillId="3" borderId="42" xfId="0" applyFont="1" applyFill="1" applyBorder="1" applyAlignment="1">
      <alignment horizontal="center" vertical="center"/>
    </xf>
    <xf numFmtId="4" fontId="42" fillId="4" borderId="42" xfId="0" applyNumberFormat="1" applyFont="1" applyFill="1" applyBorder="1" applyAlignment="1">
      <alignment horizontal="center" vertical="center"/>
    </xf>
    <xf numFmtId="4" fontId="41" fillId="0" borderId="42" xfId="0" applyNumberFormat="1" applyFont="1" applyFill="1" applyBorder="1" applyAlignment="1">
      <alignment horizontal="center" vertical="center"/>
    </xf>
    <xf numFmtId="4" fontId="42" fillId="7" borderId="42" xfId="0" applyNumberFormat="1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3" borderId="25" xfId="0" applyFont="1" applyFill="1" applyBorder="1" applyAlignment="1">
      <alignment horizontal="left" vertical="center"/>
    </xf>
    <xf numFmtId="0" fontId="41" fillId="3" borderId="25" xfId="0" applyFont="1" applyFill="1" applyBorder="1" applyAlignment="1">
      <alignment horizontal="center" vertical="center"/>
    </xf>
    <xf numFmtId="0" fontId="42" fillId="3" borderId="28" xfId="0" applyFont="1" applyFill="1" applyBorder="1" applyAlignment="1">
      <alignment horizontal="left" vertical="center"/>
    </xf>
    <xf numFmtId="0" fontId="42" fillId="2" borderId="42" xfId="0" applyFont="1" applyFill="1" applyBorder="1" applyAlignment="1">
      <alignment horizontal="left" vertical="center"/>
    </xf>
    <xf numFmtId="0" fontId="41" fillId="2" borderId="42" xfId="0" applyFont="1" applyFill="1" applyBorder="1" applyAlignment="1">
      <alignment horizontal="center" vertical="center"/>
    </xf>
    <xf numFmtId="4" fontId="41" fillId="2" borderId="42" xfId="0" applyNumberFormat="1" applyFont="1" applyFill="1" applyBorder="1" applyAlignment="1">
      <alignment horizontal="center" vertical="center"/>
    </xf>
    <xf numFmtId="4" fontId="41" fillId="5" borderId="9" xfId="0" applyNumberFormat="1" applyFont="1" applyFill="1" applyBorder="1" applyAlignment="1">
      <alignment horizontal="center" vertical="center"/>
    </xf>
    <xf numFmtId="4" fontId="42" fillId="4" borderId="25" xfId="0" applyNumberFormat="1" applyFont="1" applyFill="1" applyBorder="1" applyAlignment="1">
      <alignment horizontal="center" vertical="center"/>
    </xf>
    <xf numFmtId="4" fontId="41" fillId="0" borderId="25" xfId="0" applyNumberFormat="1" applyFont="1" applyFill="1" applyBorder="1" applyAlignment="1">
      <alignment horizontal="center" vertical="center"/>
    </xf>
    <xf numFmtId="4" fontId="42" fillId="7" borderId="12" xfId="0" applyNumberFormat="1" applyFont="1" applyFill="1" applyBorder="1" applyAlignment="1">
      <alignment horizontal="center" vertical="center"/>
    </xf>
    <xf numFmtId="4" fontId="42" fillId="7" borderId="8" xfId="0" applyNumberFormat="1" applyFont="1" applyFill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4" fontId="42" fillId="7" borderId="9" xfId="0" applyNumberFormat="1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 wrapText="1"/>
    </xf>
    <xf numFmtId="0" fontId="44" fillId="3" borderId="2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38" fillId="0" borderId="63" xfId="0" applyFont="1" applyBorder="1" applyAlignment="1">
      <alignment horizontal="center" vertical="center" wrapText="1"/>
    </xf>
    <xf numFmtId="0" fontId="39" fillId="3" borderId="49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vertical="center"/>
    </xf>
    <xf numFmtId="0" fontId="38" fillId="4" borderId="21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7" borderId="21" xfId="0" applyFont="1" applyFill="1" applyBorder="1" applyAlignment="1">
      <alignment horizontal="center" vertical="center" wrapText="1"/>
    </xf>
    <xf numFmtId="0" fontId="38" fillId="0" borderId="69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center" vertical="center"/>
    </xf>
    <xf numFmtId="0" fontId="41" fillId="3" borderId="33" xfId="0" applyFont="1" applyFill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3" borderId="41" xfId="0" applyFont="1" applyFill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/>
    </xf>
    <xf numFmtId="0" fontId="0" fillId="2" borderId="50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0" fillId="6" borderId="51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 wrapText="1"/>
    </xf>
    <xf numFmtId="0" fontId="1" fillId="12" borderId="6" xfId="0" applyFont="1" applyFill="1" applyBorder="1" applyAlignment="1">
      <alignment horizontal="center" vertical="center" wrapText="1"/>
    </xf>
    <xf numFmtId="0" fontId="0" fillId="12" borderId="7" xfId="0" applyFont="1" applyFill="1" applyBorder="1" applyAlignment="1">
      <alignment horizontal="center" vertical="center" wrapText="1"/>
    </xf>
    <xf numFmtId="0" fontId="0" fillId="12" borderId="7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12" borderId="55" xfId="0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69" xfId="0" applyFont="1" applyFill="1" applyBorder="1" applyAlignment="1">
      <alignment horizontal="center" vertical="center" wrapText="1"/>
    </xf>
    <xf numFmtId="2" fontId="0" fillId="6" borderId="51" xfId="0" applyNumberFormat="1" applyFill="1" applyBorder="1" applyAlignment="1">
      <alignment horizontal="center" vertical="center" wrapText="1"/>
    </xf>
    <xf numFmtId="2" fontId="0" fillId="6" borderId="28" xfId="0" applyNumberFormat="1" applyFill="1" applyBorder="1" applyAlignment="1">
      <alignment horizontal="center" vertical="center" wrapText="1"/>
    </xf>
    <xf numFmtId="2" fontId="0" fillId="6" borderId="42" xfId="0" applyNumberFormat="1" applyFill="1" applyBorder="1" applyAlignment="1">
      <alignment horizontal="center" vertical="center" wrapText="1"/>
    </xf>
    <xf numFmtId="0" fontId="0" fillId="12" borderId="61" xfId="0" applyFont="1" applyFill="1" applyBorder="1" applyAlignment="1">
      <alignment horizontal="center" vertical="center" wrapText="1"/>
    </xf>
    <xf numFmtId="2" fontId="0" fillId="12" borderId="61" xfId="0" applyNumberFormat="1" applyFill="1" applyBorder="1" applyAlignment="1">
      <alignment horizontal="center" vertical="center" wrapText="1"/>
    </xf>
    <xf numFmtId="2" fontId="0" fillId="12" borderId="1" xfId="0" applyNumberFormat="1" applyFill="1" applyBorder="1" applyAlignment="1">
      <alignment horizontal="center" vertical="center" wrapText="1"/>
    </xf>
    <xf numFmtId="2" fontId="0" fillId="12" borderId="15" xfId="0" applyNumberFormat="1" applyFill="1" applyBorder="1" applyAlignment="1">
      <alignment horizontal="center" vertical="center" wrapText="1"/>
    </xf>
    <xf numFmtId="0" fontId="22" fillId="2" borderId="63" xfId="1" applyFont="1" applyFill="1" applyBorder="1" applyAlignment="1">
      <alignment horizontal="center" vertical="center" wrapText="1"/>
    </xf>
    <xf numFmtId="1" fontId="22" fillId="2" borderId="21" xfId="1" applyNumberFormat="1" applyFont="1" applyFill="1" applyBorder="1" applyAlignment="1">
      <alignment vertical="center" wrapText="1"/>
    </xf>
    <xf numFmtId="0" fontId="22" fillId="2" borderId="6" xfId="1" applyFont="1" applyFill="1" applyBorder="1" applyAlignment="1">
      <alignment vertical="center" wrapText="1"/>
    </xf>
    <xf numFmtId="2" fontId="22" fillId="2" borderId="21" xfId="1" applyNumberFormat="1" applyFont="1" applyFill="1" applyBorder="1" applyAlignment="1">
      <alignment horizontal="center" vertical="center" wrapText="1"/>
    </xf>
    <xf numFmtId="0" fontId="26" fillId="6" borderId="28" xfId="1" applyFont="1" applyFill="1" applyBorder="1" applyAlignment="1">
      <alignment horizontal="center" vertical="center" wrapText="1"/>
    </xf>
    <xf numFmtId="2" fontId="26" fillId="2" borderId="25" xfId="1" applyNumberFormat="1" applyFont="1" applyFill="1" applyBorder="1" applyAlignment="1">
      <alignment horizontal="center" vertical="center" wrapText="1"/>
    </xf>
    <xf numFmtId="2" fontId="26" fillId="2" borderId="28" xfId="1" applyNumberFormat="1" applyFont="1" applyFill="1" applyBorder="1" applyAlignment="1">
      <alignment horizontal="center" vertical="center" wrapText="1"/>
    </xf>
    <xf numFmtId="2" fontId="26" fillId="2" borderId="36" xfId="1" applyNumberFormat="1" applyFont="1" applyFill="1" applyBorder="1" applyAlignment="1">
      <alignment horizontal="center" vertical="center" wrapText="1"/>
    </xf>
    <xf numFmtId="2" fontId="26" fillId="2" borderId="42" xfId="1" applyNumberFormat="1" applyFont="1" applyFill="1" applyBorder="1" applyAlignment="1">
      <alignment horizontal="center" vertical="center" wrapText="1"/>
    </xf>
    <xf numFmtId="0" fontId="22" fillId="12" borderId="21" xfId="1" applyFont="1" applyFill="1" applyBorder="1" applyAlignment="1">
      <alignment horizontal="center" vertical="center" wrapText="1"/>
    </xf>
    <xf numFmtId="2" fontId="24" fillId="12" borderId="25" xfId="1" applyNumberFormat="1" applyFont="1" applyFill="1" applyBorder="1" applyAlignment="1">
      <alignment horizontal="center" vertical="center"/>
    </xf>
    <xf numFmtId="2" fontId="24" fillId="12" borderId="28" xfId="1" applyNumberFormat="1" applyFont="1" applyFill="1" applyBorder="1" applyAlignment="1">
      <alignment horizontal="center" vertical="center"/>
    </xf>
    <xf numFmtId="2" fontId="24" fillId="12" borderId="36" xfId="1" applyNumberFormat="1" applyFont="1" applyFill="1" applyBorder="1" applyAlignment="1">
      <alignment horizontal="center" vertical="center"/>
    </xf>
    <xf numFmtId="2" fontId="24" fillId="12" borderId="42" xfId="1" applyNumberFormat="1" applyFont="1" applyFill="1" applyBorder="1" applyAlignment="1">
      <alignment horizontal="center" vertical="center"/>
    </xf>
    <xf numFmtId="0" fontId="22" fillId="10" borderId="6" xfId="1" applyFont="1" applyFill="1" applyBorder="1" applyAlignment="1">
      <alignment horizontal="center" vertical="center" wrapText="1"/>
    </xf>
    <xf numFmtId="2" fontId="24" fillId="10" borderId="12" xfId="1" applyNumberFormat="1" applyFont="1" applyFill="1" applyBorder="1" applyAlignment="1">
      <alignment horizontal="center" vertical="center"/>
    </xf>
    <xf numFmtId="2" fontId="24" fillId="10" borderId="8" xfId="1" applyNumberFormat="1" applyFont="1" applyFill="1" applyBorder="1" applyAlignment="1">
      <alignment horizontal="center" vertical="center"/>
    </xf>
    <xf numFmtId="2" fontId="24" fillId="10" borderId="55" xfId="1" applyNumberFormat="1" applyFont="1" applyFill="1" applyBorder="1" applyAlignment="1">
      <alignment horizontal="center" vertical="center"/>
    </xf>
    <xf numFmtId="2" fontId="24" fillId="10" borderId="9" xfId="1" applyNumberFormat="1" applyFont="1" applyFill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5" borderId="42" xfId="0" applyFont="1" applyFill="1" applyBorder="1" applyAlignment="1">
      <alignment horizontal="center" vertical="center"/>
    </xf>
    <xf numFmtId="0" fontId="47" fillId="2" borderId="42" xfId="0" applyFont="1" applyFill="1" applyBorder="1" applyAlignment="1">
      <alignment horizontal="center" vertical="center"/>
    </xf>
    <xf numFmtId="0" fontId="47" fillId="0" borderId="51" xfId="0" applyFont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0" fontId="14" fillId="3" borderId="42" xfId="0" applyFont="1" applyFill="1" applyBorder="1" applyAlignment="1">
      <alignment horizontal="center" vertical="center"/>
    </xf>
    <xf numFmtId="0" fontId="47" fillId="2" borderId="51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/>
    </xf>
    <xf numFmtId="0" fontId="35" fillId="0" borderId="18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/>
    </xf>
    <xf numFmtId="0" fontId="36" fillId="0" borderId="25" xfId="0" applyFont="1" applyBorder="1" applyAlignment="1">
      <alignment horizontal="center" vertical="center"/>
    </xf>
    <xf numFmtId="4" fontId="36" fillId="4" borderId="25" xfId="0" applyNumberFormat="1" applyFont="1" applyFill="1" applyBorder="1" applyAlignment="1">
      <alignment horizontal="center" vertical="center"/>
    </xf>
    <xf numFmtId="4" fontId="35" fillId="0" borderId="25" xfId="0" applyNumberFormat="1" applyFont="1" applyFill="1" applyBorder="1" applyAlignment="1">
      <alignment horizontal="center" vertical="center"/>
    </xf>
    <xf numFmtId="4" fontId="36" fillId="7" borderId="25" xfId="0" applyNumberFormat="1" applyFont="1" applyFill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50" fillId="0" borderId="33" xfId="0" applyFont="1" applyBorder="1" applyAlignment="1">
      <alignment horizontal="left" vertical="center"/>
    </xf>
    <xf numFmtId="0" fontId="50" fillId="3" borderId="8" xfId="0" applyFont="1" applyFill="1" applyBorder="1" applyAlignment="1">
      <alignment horizontal="center" vertical="center"/>
    </xf>
    <xf numFmtId="0" fontId="36" fillId="3" borderId="33" xfId="0" applyFont="1" applyFill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4" fontId="36" fillId="4" borderId="28" xfId="0" applyNumberFormat="1" applyFont="1" applyFill="1" applyBorder="1" applyAlignment="1">
      <alignment horizontal="center" vertical="center"/>
    </xf>
    <xf numFmtId="4" fontId="35" fillId="0" borderId="28" xfId="0" applyNumberFormat="1" applyFont="1" applyFill="1" applyBorder="1" applyAlignment="1">
      <alignment horizontal="center" vertical="center"/>
    </xf>
    <xf numFmtId="4" fontId="36" fillId="7" borderId="28" xfId="0" applyNumberFormat="1" applyFont="1" applyFill="1" applyBorder="1" applyAlignment="1">
      <alignment horizontal="center" vertical="center"/>
    </xf>
    <xf numFmtId="0" fontId="36" fillId="3" borderId="38" xfId="0" applyFont="1" applyFill="1" applyBorder="1" applyAlignment="1">
      <alignment horizontal="center" vertical="center"/>
    </xf>
    <xf numFmtId="0" fontId="36" fillId="0" borderId="36" xfId="0" applyFont="1" applyBorder="1" applyAlignment="1">
      <alignment horizontal="center" vertical="center"/>
    </xf>
    <xf numFmtId="49" fontId="36" fillId="0" borderId="36" xfId="0" applyNumberFormat="1" applyFont="1" applyBorder="1" applyAlignment="1">
      <alignment horizontal="center" vertical="center"/>
    </xf>
    <xf numFmtId="4" fontId="36" fillId="7" borderId="36" xfId="0" applyNumberFormat="1" applyFont="1" applyFill="1" applyBorder="1" applyAlignment="1">
      <alignment horizontal="center" vertical="center"/>
    </xf>
    <xf numFmtId="0" fontId="50" fillId="0" borderId="41" xfId="0" applyFont="1" applyFill="1" applyBorder="1" applyAlignment="1">
      <alignment horizontal="left" vertical="center"/>
    </xf>
    <xf numFmtId="0" fontId="50" fillId="0" borderId="9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42" xfId="0" applyFont="1" applyFill="1" applyBorder="1" applyAlignment="1">
      <alignment horizontal="center" vertical="center"/>
    </xf>
    <xf numFmtId="49" fontId="36" fillId="0" borderId="42" xfId="0" applyNumberFormat="1" applyFont="1" applyFill="1" applyBorder="1" applyAlignment="1">
      <alignment horizontal="center" vertical="center"/>
    </xf>
    <xf numFmtId="4" fontId="35" fillId="0" borderId="42" xfId="0" applyNumberFormat="1" applyFont="1" applyFill="1" applyBorder="1" applyAlignment="1">
      <alignment horizontal="center" vertical="center"/>
    </xf>
    <xf numFmtId="4" fontId="35" fillId="0" borderId="51" xfId="0" applyNumberFormat="1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/>
    </xf>
    <xf numFmtId="2" fontId="35" fillId="0" borderId="24" xfId="0" applyNumberFormat="1" applyFont="1" applyFill="1" applyBorder="1" applyAlignment="1">
      <alignment horizontal="center" vertical="center" wrapText="1"/>
    </xf>
    <xf numFmtId="0" fontId="50" fillId="0" borderId="33" xfId="0" applyFont="1" applyFill="1" applyBorder="1" applyAlignment="1">
      <alignment horizontal="left" vertical="center"/>
    </xf>
    <xf numFmtId="0" fontId="50" fillId="0" borderId="8" xfId="0" applyFont="1" applyFill="1" applyBorder="1" applyAlignment="1">
      <alignment horizontal="center" vertical="center"/>
    </xf>
    <xf numFmtId="0" fontId="36" fillId="0" borderId="33" xfId="0" applyFont="1" applyFill="1" applyBorder="1" applyAlignment="1">
      <alignment horizontal="center" vertical="center"/>
    </xf>
    <xf numFmtId="49" fontId="36" fillId="0" borderId="28" xfId="0" applyNumberFormat="1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horizontal="center" vertical="center"/>
    </xf>
    <xf numFmtId="4" fontId="36" fillId="6" borderId="28" xfId="0" applyNumberFormat="1" applyFont="1" applyFill="1" applyBorder="1" applyAlignment="1">
      <alignment horizontal="center" vertical="center"/>
    </xf>
    <xf numFmtId="0" fontId="37" fillId="0" borderId="45" xfId="0" applyFont="1" applyFill="1" applyBorder="1" applyAlignment="1">
      <alignment horizontal="center" vertical="center"/>
    </xf>
    <xf numFmtId="2" fontId="35" fillId="0" borderId="45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/>
    </xf>
    <xf numFmtId="2" fontId="35" fillId="0" borderId="17" xfId="0" applyNumberFormat="1" applyFont="1" applyFill="1" applyBorder="1" applyAlignment="1">
      <alignment horizontal="center" vertical="center" wrapText="1"/>
    </xf>
    <xf numFmtId="0" fontId="50" fillId="3" borderId="25" xfId="0" applyFont="1" applyFill="1" applyBorder="1" applyAlignment="1">
      <alignment horizontal="left" vertical="center"/>
    </xf>
    <xf numFmtId="0" fontId="50" fillId="3" borderId="25" xfId="0" applyFont="1" applyFill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4" borderId="25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7" borderId="12" xfId="0" applyFont="1" applyFill="1" applyBorder="1" applyAlignment="1">
      <alignment horizontal="center" vertical="center" wrapText="1"/>
    </xf>
    <xf numFmtId="0" fontId="50" fillId="3" borderId="28" xfId="0" applyFont="1" applyFill="1" applyBorder="1" applyAlignment="1">
      <alignment horizontal="center" vertical="center"/>
    </xf>
    <xf numFmtId="4" fontId="36" fillId="7" borderId="8" xfId="0" applyNumberFormat="1" applyFont="1" applyFill="1" applyBorder="1" applyAlignment="1">
      <alignment horizontal="center" vertical="center"/>
    </xf>
    <xf numFmtId="0" fontId="36" fillId="3" borderId="28" xfId="0" applyFont="1" applyFill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4" fontId="36" fillId="4" borderId="42" xfId="0" applyNumberFormat="1" applyFont="1" applyFill="1" applyBorder="1" applyAlignment="1">
      <alignment horizontal="center" vertical="center"/>
    </xf>
    <xf numFmtId="4" fontId="36" fillId="7" borderId="9" xfId="0" applyNumberFormat="1" applyFont="1" applyFill="1" applyBorder="1" applyAlignment="1">
      <alignment horizontal="center" vertical="center"/>
    </xf>
    <xf numFmtId="0" fontId="50" fillId="3" borderId="27" xfId="0" applyFont="1" applyFill="1" applyBorder="1" applyAlignment="1">
      <alignment horizontal="left" vertical="center"/>
    </xf>
    <xf numFmtId="0" fontId="50" fillId="3" borderId="33" xfId="0" applyFont="1" applyFill="1" applyBorder="1" applyAlignment="1">
      <alignment horizontal="left" vertical="center"/>
    </xf>
    <xf numFmtId="0" fontId="50" fillId="3" borderId="41" xfId="0" applyFont="1" applyFill="1" applyBorder="1" applyAlignment="1">
      <alignment horizontal="left" vertical="center"/>
    </xf>
    <xf numFmtId="0" fontId="35" fillId="0" borderId="11" xfId="0" applyFont="1" applyBorder="1" applyAlignment="1">
      <alignment horizontal="center" vertical="center"/>
    </xf>
    <xf numFmtId="0" fontId="50" fillId="0" borderId="27" xfId="0" applyFont="1" applyFill="1" applyBorder="1" applyAlignment="1">
      <alignment horizontal="left" vertical="center"/>
    </xf>
    <xf numFmtId="0" fontId="50" fillId="0" borderId="12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49" fontId="36" fillId="0" borderId="25" xfId="0" applyNumberFormat="1" applyFont="1" applyFill="1" applyBorder="1" applyAlignment="1">
      <alignment horizontal="center" vertical="center"/>
    </xf>
    <xf numFmtId="0" fontId="36" fillId="0" borderId="25" xfId="0" applyFont="1" applyFill="1" applyBorder="1" applyAlignment="1">
      <alignment horizontal="center" vertical="center"/>
    </xf>
    <xf numFmtId="4" fontId="36" fillId="5" borderId="12" xfId="0" applyNumberFormat="1" applyFont="1" applyFill="1" applyBorder="1" applyAlignment="1">
      <alignment horizontal="center" vertical="center"/>
    </xf>
    <xf numFmtId="4" fontId="36" fillId="5" borderId="8" xfId="0" applyNumberFormat="1" applyFont="1" applyFill="1" applyBorder="1" applyAlignment="1">
      <alignment horizontal="center" vertical="center"/>
    </xf>
    <xf numFmtId="4" fontId="36" fillId="5" borderId="9" xfId="0" applyNumberFormat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5" fillId="0" borderId="51" xfId="0" applyFont="1" applyBorder="1" applyAlignment="1">
      <alignment horizontal="center" vertical="center"/>
    </xf>
    <xf numFmtId="0" fontId="36" fillId="3" borderId="30" xfId="0" applyFont="1" applyFill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4" fontId="36" fillId="4" borderId="51" xfId="0" applyNumberFormat="1" applyFont="1" applyFill="1" applyBorder="1" applyAlignment="1">
      <alignment horizontal="center" vertical="center"/>
    </xf>
    <xf numFmtId="4" fontId="36" fillId="7" borderId="51" xfId="0" applyNumberFormat="1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50" fillId="3" borderId="21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/>
    </xf>
    <xf numFmtId="0" fontId="32" fillId="4" borderId="21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7" borderId="21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0" fontId="37" fillId="0" borderId="0" xfId="0" applyFont="1"/>
    <xf numFmtId="0" fontId="36" fillId="3" borderId="25" xfId="0" applyFont="1" applyFill="1" applyBorder="1" applyAlignment="1">
      <alignment horizontal="center" vertical="center"/>
    </xf>
    <xf numFmtId="0" fontId="35" fillId="3" borderId="28" xfId="0" applyFont="1" applyFill="1" applyBorder="1" applyAlignment="1">
      <alignment horizontal="center" vertical="center"/>
    </xf>
    <xf numFmtId="0" fontId="36" fillId="4" borderId="28" xfId="0" applyNumberFormat="1" applyFont="1" applyFill="1" applyBorder="1" applyAlignment="1">
      <alignment horizontal="center" vertical="center"/>
    </xf>
    <xf numFmtId="0" fontId="35" fillId="0" borderId="28" xfId="0" applyNumberFormat="1" applyFont="1" applyFill="1" applyBorder="1" applyAlignment="1">
      <alignment horizontal="center" vertical="center"/>
    </xf>
    <xf numFmtId="0" fontId="36" fillId="7" borderId="28" xfId="0" applyNumberFormat="1" applyFont="1" applyFill="1" applyBorder="1" applyAlignment="1">
      <alignment horizontal="center" vertical="center"/>
    </xf>
    <xf numFmtId="0" fontId="35" fillId="3" borderId="25" xfId="0" applyFont="1" applyFill="1" applyBorder="1" applyAlignment="1">
      <alignment horizontal="center" vertical="center"/>
    </xf>
    <xf numFmtId="4" fontId="35" fillId="3" borderId="25" xfId="0" applyNumberFormat="1" applyFont="1" applyFill="1" applyBorder="1" applyAlignment="1">
      <alignment horizontal="center" vertical="center"/>
    </xf>
    <xf numFmtId="4" fontId="36" fillId="7" borderId="14" xfId="0" applyNumberFormat="1" applyFont="1" applyFill="1" applyBorder="1" applyAlignment="1">
      <alignment horizontal="center" vertical="center"/>
    </xf>
    <xf numFmtId="2" fontId="7" fillId="5" borderId="15" xfId="0" applyNumberFormat="1" applyFont="1" applyFill="1" applyBorder="1" applyAlignment="1">
      <alignment horizontal="center" vertical="center"/>
    </xf>
    <xf numFmtId="0" fontId="37" fillId="2" borderId="36" xfId="0" applyFont="1" applyFill="1" applyBorder="1" applyAlignment="1">
      <alignment horizontal="center" vertical="center"/>
    </xf>
    <xf numFmtId="0" fontId="35" fillId="2" borderId="55" xfId="0" applyFont="1" applyFill="1" applyBorder="1"/>
    <xf numFmtId="0" fontId="35" fillId="2" borderId="40" xfId="0" applyFont="1" applyFill="1" applyBorder="1" applyAlignment="1">
      <alignment horizontal="center" vertical="center"/>
    </xf>
    <xf numFmtId="0" fontId="32" fillId="2" borderId="38" xfId="0" applyFont="1" applyFill="1" applyBorder="1" applyAlignment="1">
      <alignment horizontal="left" vertical="center"/>
    </xf>
    <xf numFmtId="0" fontId="32" fillId="2" borderId="36" xfId="0" applyFont="1" applyFill="1" applyBorder="1" applyAlignment="1">
      <alignment horizontal="center" vertical="center"/>
    </xf>
    <xf numFmtId="49" fontId="37" fillId="2" borderId="36" xfId="0" applyNumberFormat="1" applyFont="1" applyFill="1" applyBorder="1" applyAlignment="1">
      <alignment horizontal="center" vertical="center"/>
    </xf>
    <xf numFmtId="0" fontId="37" fillId="6" borderId="36" xfId="0" applyFont="1" applyFill="1" applyBorder="1" applyAlignment="1">
      <alignment horizontal="center" vertical="center"/>
    </xf>
    <xf numFmtId="0" fontId="37" fillId="5" borderId="36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left" vertical="center"/>
    </xf>
    <xf numFmtId="0" fontId="12" fillId="2" borderId="27" xfId="0" applyFont="1" applyFill="1" applyBorder="1" applyAlignment="1">
      <alignment horizontal="left" vertical="center"/>
    </xf>
    <xf numFmtId="0" fontId="12" fillId="2" borderId="33" xfId="0" applyFont="1" applyFill="1" applyBorder="1" applyAlignment="1">
      <alignment horizontal="left" vertical="center"/>
    </xf>
    <xf numFmtId="0" fontId="48" fillId="0" borderId="30" xfId="0" applyFont="1" applyBorder="1" applyAlignment="1">
      <alignment horizontal="left" vertical="center"/>
    </xf>
    <xf numFmtId="0" fontId="48" fillId="0" borderId="41" xfId="0" applyFont="1" applyBorder="1" applyAlignment="1">
      <alignment horizontal="left" vertical="center"/>
    </xf>
    <xf numFmtId="0" fontId="9" fillId="0" borderId="36" xfId="0" applyFont="1" applyBorder="1" applyAlignment="1">
      <alignment horizontal="center" vertical="center"/>
    </xf>
    <xf numFmtId="0" fontId="16" fillId="3" borderId="38" xfId="0" applyFont="1" applyFill="1" applyBorder="1" applyAlignment="1">
      <alignment horizontal="left" vertical="center"/>
    </xf>
    <xf numFmtId="0" fontId="17" fillId="3" borderId="36" xfId="0" applyFont="1" applyFill="1" applyBorder="1" applyAlignment="1">
      <alignment horizontal="center" vertical="center"/>
    </xf>
    <xf numFmtId="0" fontId="9" fillId="3" borderId="36" xfId="0" applyFont="1" applyFill="1" applyBorder="1" applyAlignment="1">
      <alignment horizontal="center" vertical="center"/>
    </xf>
    <xf numFmtId="4" fontId="9" fillId="3" borderId="36" xfId="0" applyNumberFormat="1" applyFont="1" applyFill="1" applyBorder="1" applyAlignment="1">
      <alignment horizontal="center" vertical="center"/>
    </xf>
    <xf numFmtId="4" fontId="18" fillId="7" borderId="55" xfId="0" applyNumberFormat="1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left" vertical="center"/>
    </xf>
    <xf numFmtId="0" fontId="13" fillId="3" borderId="51" xfId="0" applyFont="1" applyFill="1" applyBorder="1" applyAlignment="1">
      <alignment horizontal="center" vertical="center"/>
    </xf>
    <xf numFmtId="0" fontId="11" fillId="3" borderId="51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4" fontId="14" fillId="4" borderId="51" xfId="0" applyNumberFormat="1" applyFont="1" applyFill="1" applyBorder="1" applyAlignment="1">
      <alignment horizontal="center" vertical="center"/>
    </xf>
    <xf numFmtId="4" fontId="11" fillId="3" borderId="51" xfId="0" applyNumberFormat="1" applyFont="1" applyFill="1" applyBorder="1" applyAlignment="1">
      <alignment horizontal="center" vertical="center"/>
    </xf>
    <xf numFmtId="4" fontId="14" fillId="7" borderId="7" xfId="0" applyNumberFormat="1" applyFont="1" applyFill="1" applyBorder="1" applyAlignment="1">
      <alignment horizontal="center" vertical="center"/>
    </xf>
    <xf numFmtId="0" fontId="47" fillId="6" borderId="51" xfId="0" applyFont="1" applyFill="1" applyBorder="1" applyAlignment="1">
      <alignment horizontal="center" vertical="center"/>
    </xf>
    <xf numFmtId="0" fontId="47" fillId="5" borderId="51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16" fillId="3" borderId="11" xfId="0" applyFont="1" applyFill="1" applyBorder="1" applyAlignment="1">
      <alignment horizontal="left" vertical="center"/>
    </xf>
    <xf numFmtId="0" fontId="16" fillId="3" borderId="13" xfId="0" applyFont="1" applyFill="1" applyBorder="1" applyAlignment="1">
      <alignment horizontal="left" vertical="center"/>
    </xf>
    <xf numFmtId="0" fontId="13" fillId="3" borderId="16" xfId="0" applyFont="1" applyFill="1" applyBorder="1" applyAlignment="1">
      <alignment horizontal="left" vertical="center"/>
    </xf>
    <xf numFmtId="0" fontId="13" fillId="3" borderId="42" xfId="0" applyFont="1" applyFill="1" applyBorder="1" applyAlignment="1">
      <alignment horizontal="center" vertical="center"/>
    </xf>
    <xf numFmtId="4" fontId="14" fillId="4" borderId="42" xfId="0" applyNumberFormat="1" applyFont="1" applyFill="1" applyBorder="1" applyAlignment="1">
      <alignment horizontal="center" vertical="center"/>
    </xf>
    <xf numFmtId="4" fontId="11" fillId="3" borderId="42" xfId="0" applyNumberFormat="1" applyFont="1" applyFill="1" applyBorder="1" applyAlignment="1">
      <alignment horizontal="center" vertical="center"/>
    </xf>
    <xf numFmtId="4" fontId="14" fillId="7" borderId="9" xfId="0" applyNumberFormat="1" applyFont="1" applyFill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0" fillId="2" borderId="67" xfId="0" applyFill="1" applyBorder="1" applyAlignment="1">
      <alignment horizontal="center"/>
    </xf>
    <xf numFmtId="0" fontId="32" fillId="0" borderId="32" xfId="0" applyFont="1" applyFill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50" fillId="3" borderId="27" xfId="0" applyFont="1" applyFill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/>
    </xf>
    <xf numFmtId="0" fontId="36" fillId="3" borderId="41" xfId="0" applyFont="1" applyFill="1" applyBorder="1" applyAlignment="1">
      <alignment horizontal="center" vertical="center"/>
    </xf>
    <xf numFmtId="0" fontId="50" fillId="3" borderId="12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50" fillId="3" borderId="63" xfId="0" applyFont="1" applyFill="1" applyBorder="1" applyAlignment="1">
      <alignment horizontal="center" vertical="center" wrapText="1"/>
    </xf>
    <xf numFmtId="0" fontId="32" fillId="7" borderId="6" xfId="0" applyFont="1" applyFill="1" applyBorder="1" applyAlignment="1">
      <alignment horizontal="center" vertical="center" wrapText="1"/>
    </xf>
    <xf numFmtId="0" fontId="35" fillId="4" borderId="51" xfId="0" applyFont="1" applyFill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7" borderId="51" xfId="0" applyFont="1" applyFill="1" applyBorder="1" applyAlignment="1">
      <alignment horizontal="center" vertical="center" wrapText="1"/>
    </xf>
    <xf numFmtId="0" fontId="50" fillId="3" borderId="30" xfId="0" applyFont="1" applyFill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/>
    </xf>
    <xf numFmtId="0" fontId="50" fillId="0" borderId="27" xfId="0" applyFont="1" applyBorder="1" applyAlignment="1">
      <alignment horizontal="left" vertical="center"/>
    </xf>
    <xf numFmtId="0" fontId="35" fillId="0" borderId="65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50" fillId="0" borderId="38" xfId="0" applyFont="1" applyBorder="1" applyAlignment="1">
      <alignment horizontal="left" vertical="center"/>
    </xf>
    <xf numFmtId="0" fontId="50" fillId="3" borderId="55" xfId="0" applyFont="1" applyFill="1" applyBorder="1" applyAlignment="1">
      <alignment horizontal="center" vertical="center"/>
    </xf>
    <xf numFmtId="164" fontId="0" fillId="6" borderId="30" xfId="0" applyNumberFormat="1" applyFill="1" applyBorder="1" applyAlignment="1">
      <alignment horizontal="center" vertical="center"/>
    </xf>
    <xf numFmtId="164" fontId="0" fillId="0" borderId="51" xfId="0" applyNumberFormat="1" applyBorder="1" applyAlignment="1">
      <alignment horizontal="center" vertical="center"/>
    </xf>
    <xf numFmtId="164" fontId="0" fillId="5" borderId="51" xfId="0" applyNumberFormat="1" applyFill="1" applyBorder="1" applyAlignment="1">
      <alignment horizontal="center" vertical="center"/>
    </xf>
    <xf numFmtId="164" fontId="0" fillId="5" borderId="8" xfId="0" applyNumberFormat="1" applyFill="1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164" fontId="0" fillId="5" borderId="9" xfId="0" applyNumberFormat="1" applyFill="1" applyBorder="1" applyAlignment="1">
      <alignment horizontal="center" vertical="center"/>
    </xf>
    <xf numFmtId="0" fontId="0" fillId="0" borderId="65" xfId="0" applyBorder="1" applyAlignment="1">
      <alignment horizontal="center"/>
    </xf>
    <xf numFmtId="164" fontId="0" fillId="6" borderId="28" xfId="0" applyNumberFormat="1" applyFill="1" applyBorder="1" applyAlignment="1">
      <alignment horizontal="center" vertical="center"/>
    </xf>
    <xf numFmtId="164" fontId="0" fillId="6" borderId="42" xfId="0" applyNumberFormat="1" applyFill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4" fillId="4" borderId="49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0" fillId="0" borderId="3" xfId="0" applyBorder="1"/>
    <xf numFmtId="0" fontId="40" fillId="0" borderId="2" xfId="0" applyFont="1" applyBorder="1"/>
    <xf numFmtId="0" fontId="0" fillId="0" borderId="41" xfId="0" applyBorder="1" applyAlignment="1">
      <alignment horizontal="center"/>
    </xf>
    <xf numFmtId="0" fontId="0" fillId="0" borderId="27" xfId="0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9" fillId="0" borderId="65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" fontId="18" fillId="7" borderId="58" xfId="0" applyNumberFormat="1" applyFont="1" applyFill="1" applyBorder="1" applyAlignment="1">
      <alignment horizontal="center" vertical="center"/>
    </xf>
    <xf numFmtId="4" fontId="9" fillId="3" borderId="51" xfId="0" applyNumberFormat="1" applyFont="1" applyFill="1" applyBorder="1" applyAlignment="1">
      <alignment horizontal="center" vertical="center"/>
    </xf>
    <xf numFmtId="164" fontId="0" fillId="6" borderId="51" xfId="0" applyNumberFormat="1" applyFill="1" applyBorder="1" applyAlignment="1">
      <alignment horizontal="center" vertical="center"/>
    </xf>
    <xf numFmtId="4" fontId="36" fillId="6" borderId="51" xfId="0" applyNumberFormat="1" applyFont="1" applyFill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2" fontId="26" fillId="6" borderId="51" xfId="1" applyNumberFormat="1" applyFont="1" applyFill="1" applyBorder="1" applyAlignment="1">
      <alignment horizontal="center" vertical="center" wrapText="1"/>
    </xf>
    <xf numFmtId="0" fontId="22" fillId="6" borderId="63" xfId="1" applyFont="1" applyFill="1" applyBorder="1" applyAlignment="1">
      <alignment horizontal="center" vertical="center" wrapText="1"/>
    </xf>
    <xf numFmtId="0" fontId="36" fillId="2" borderId="33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3" fillId="0" borderId="14" xfId="0" applyFont="1" applyBorder="1" applyAlignment="1">
      <alignment horizontal="left"/>
    </xf>
    <xf numFmtId="0" fontId="33" fillId="0" borderId="25" xfId="0" applyFont="1" applyBorder="1" applyAlignment="1">
      <alignment horizontal="center"/>
    </xf>
    <xf numFmtId="0" fontId="33" fillId="0" borderId="27" xfId="0" applyFont="1" applyBorder="1" applyAlignment="1">
      <alignment horizontal="center"/>
    </xf>
    <xf numFmtId="0" fontId="36" fillId="2" borderId="27" xfId="0" applyNumberFormat="1" applyFont="1" applyFill="1" applyBorder="1" applyAlignment="1">
      <alignment horizontal="center"/>
    </xf>
    <xf numFmtId="2" fontId="33" fillId="6" borderId="27" xfId="0" applyNumberFormat="1" applyFont="1" applyFill="1" applyBorder="1" applyAlignment="1">
      <alignment horizontal="center"/>
    </xf>
    <xf numFmtId="2" fontId="33" fillId="2" borderId="27" xfId="0" applyNumberFormat="1" applyFont="1" applyFill="1" applyBorder="1" applyAlignment="1">
      <alignment horizontal="center"/>
    </xf>
    <xf numFmtId="2" fontId="33" fillId="12" borderId="71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2" fontId="33" fillId="12" borderId="58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33" fillId="0" borderId="72" xfId="0" applyFont="1" applyBorder="1" applyAlignment="1">
      <alignment horizontal="left"/>
    </xf>
    <xf numFmtId="0" fontId="36" fillId="2" borderId="41" xfId="0" applyNumberFormat="1" applyFont="1" applyFill="1" applyBorder="1" applyAlignment="1">
      <alignment horizontal="center"/>
    </xf>
    <xf numFmtId="2" fontId="33" fillId="6" borderId="41" xfId="0" applyNumberFormat="1" applyFont="1" applyFill="1" applyBorder="1" applyAlignment="1">
      <alignment horizontal="center"/>
    </xf>
    <xf numFmtId="2" fontId="33" fillId="2" borderId="41" xfId="0" applyNumberFormat="1" applyFont="1" applyFill="1" applyBorder="1" applyAlignment="1">
      <alignment horizontal="center"/>
    </xf>
    <xf numFmtId="2" fontId="33" fillId="12" borderId="70" xfId="0" applyNumberFormat="1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 vertical="center"/>
    </xf>
    <xf numFmtId="0" fontId="34" fillId="0" borderId="45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23" xfId="0" applyBorder="1"/>
    <xf numFmtId="0" fontId="0" fillId="0" borderId="5" xfId="0" applyBorder="1"/>
    <xf numFmtId="0" fontId="0" fillId="0" borderId="51" xfId="0" applyBorder="1"/>
    <xf numFmtId="0" fontId="47" fillId="15" borderId="56" xfId="0" applyFont="1" applyFill="1" applyBorder="1"/>
    <xf numFmtId="0" fontId="47" fillId="15" borderId="65" xfId="0" applyFont="1" applyFill="1" applyBorder="1" applyAlignment="1">
      <alignment horizontal="center"/>
    </xf>
    <xf numFmtId="0" fontId="47" fillId="15" borderId="56" xfId="0" applyFont="1" applyFill="1" applyBorder="1" applyAlignment="1">
      <alignment horizontal="center" vertical="center"/>
    </xf>
    <xf numFmtId="0" fontId="47" fillId="15" borderId="65" xfId="0" applyFont="1" applyFill="1" applyBorder="1"/>
    <xf numFmtId="0" fontId="0" fillId="16" borderId="56" xfId="0" applyFill="1" applyBorder="1" applyAlignment="1">
      <alignment horizontal="center" vertical="center"/>
    </xf>
    <xf numFmtId="0" fontId="56" fillId="0" borderId="65" xfId="0" applyFont="1" applyBorder="1" applyAlignment="1">
      <alignment horizontal="center" vertical="center"/>
    </xf>
    <xf numFmtId="0" fontId="56" fillId="6" borderId="57" xfId="0" applyFont="1" applyFill="1" applyBorder="1" applyAlignment="1">
      <alignment horizontal="center" vertical="center"/>
    </xf>
    <xf numFmtId="0" fontId="0" fillId="0" borderId="0" xfId="0" applyBorder="1"/>
    <xf numFmtId="0" fontId="47" fillId="15" borderId="67" xfId="0" applyFont="1" applyFill="1" applyBorder="1"/>
    <xf numFmtId="0" fontId="47" fillId="15" borderId="29" xfId="0" applyFont="1" applyFill="1" applyBorder="1" applyAlignment="1">
      <alignment horizontal="center"/>
    </xf>
    <xf numFmtId="0" fontId="47" fillId="15" borderId="67" xfId="0" applyFont="1" applyFill="1" applyBorder="1" applyAlignment="1">
      <alignment horizontal="center" vertical="center"/>
    </xf>
    <xf numFmtId="0" fontId="47" fillId="15" borderId="29" xfId="0" applyFont="1" applyFill="1" applyBorder="1"/>
    <xf numFmtId="0" fontId="0" fillId="16" borderId="67" xfId="0" applyFill="1" applyBorder="1" applyAlignment="1">
      <alignment horizontal="center" vertical="center"/>
    </xf>
    <xf numFmtId="0" fontId="56" fillId="0" borderId="29" xfId="0" applyFont="1" applyBorder="1" applyAlignment="1">
      <alignment horizontal="center" vertical="center"/>
    </xf>
    <xf numFmtId="0" fontId="56" fillId="6" borderId="58" xfId="0" applyFont="1" applyFill="1" applyBorder="1" applyAlignment="1">
      <alignment horizontal="center" vertical="center"/>
    </xf>
    <xf numFmtId="0" fontId="0" fillId="0" borderId="36" xfId="0" applyBorder="1"/>
    <xf numFmtId="0" fontId="0" fillId="0" borderId="60" xfId="0" applyBorder="1"/>
    <xf numFmtId="0" fontId="0" fillId="2" borderId="71" xfId="0" applyFill="1" applyBorder="1"/>
    <xf numFmtId="0" fontId="56" fillId="16" borderId="26" xfId="0" applyFont="1" applyFill="1" applyBorder="1" applyAlignment="1">
      <alignment horizontal="center" vertical="center"/>
    </xf>
    <xf numFmtId="0" fontId="56" fillId="6" borderId="26" xfId="0" applyFont="1" applyFill="1" applyBorder="1" applyAlignment="1">
      <alignment horizontal="center" vertical="center"/>
    </xf>
    <xf numFmtId="0" fontId="0" fillId="2" borderId="58" xfId="0" applyFill="1" applyBorder="1"/>
    <xf numFmtId="0" fontId="0" fillId="2" borderId="29" xfId="0" applyFill="1" applyBorder="1" applyAlignment="1">
      <alignment horizontal="center"/>
    </xf>
    <xf numFmtId="0" fontId="0" fillId="2" borderId="67" xfId="0" applyFill="1" applyBorder="1" applyAlignment="1">
      <alignment horizontal="center" vertical="center"/>
    </xf>
    <xf numFmtId="0" fontId="0" fillId="2" borderId="29" xfId="0" applyFill="1" applyBorder="1"/>
    <xf numFmtId="0" fontId="56" fillId="16" borderId="29" xfId="0" applyFont="1" applyFill="1" applyBorder="1" applyAlignment="1">
      <alignment horizontal="center" vertical="center"/>
    </xf>
    <xf numFmtId="0" fontId="56" fillId="6" borderId="29" xfId="0" applyFont="1" applyFill="1" applyBorder="1" applyAlignment="1">
      <alignment horizontal="center" vertical="center"/>
    </xf>
    <xf numFmtId="0" fontId="0" fillId="0" borderId="16" xfId="0" applyBorder="1"/>
    <xf numFmtId="0" fontId="0" fillId="2" borderId="70" xfId="0" applyFill="1" applyBorder="1"/>
    <xf numFmtId="0" fontId="56" fillId="16" borderId="37" xfId="0" applyFont="1" applyFill="1" applyBorder="1" applyAlignment="1">
      <alignment horizontal="center" vertical="center"/>
    </xf>
    <xf numFmtId="0" fontId="56" fillId="6" borderId="37" xfId="0" applyFont="1" applyFill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10" borderId="28" xfId="0" applyNumberFormat="1" applyFill="1" applyBorder="1" applyAlignment="1">
      <alignment horizontal="center" vertical="center"/>
    </xf>
    <xf numFmtId="0" fontId="32" fillId="6" borderId="6" xfId="0" applyFont="1" applyFill="1" applyBorder="1" applyAlignment="1">
      <alignment horizontal="center" vertical="center" wrapText="1"/>
    </xf>
    <xf numFmtId="2" fontId="0" fillId="6" borderId="1" xfId="0" applyNumberFormat="1" applyFill="1" applyBorder="1" applyAlignment="1">
      <alignment horizontal="center" vertical="center"/>
    </xf>
    <xf numFmtId="0" fontId="32" fillId="10" borderId="6" xfId="0" applyFont="1" applyFill="1" applyBorder="1" applyAlignment="1">
      <alignment horizontal="center" vertical="center" wrapText="1"/>
    </xf>
    <xf numFmtId="2" fontId="0" fillId="6" borderId="34" xfId="0" applyNumberFormat="1" applyFill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10" borderId="36" xfId="0" applyNumberFormat="1" applyFill="1" applyBorder="1" applyAlignment="1">
      <alignment horizontal="center" vertical="center"/>
    </xf>
    <xf numFmtId="0" fontId="43" fillId="0" borderId="28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center" vertical="center" wrapText="1"/>
    </xf>
    <xf numFmtId="2" fontId="43" fillId="17" borderId="28" xfId="0" applyNumberFormat="1" applyFont="1" applyFill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2" fontId="43" fillId="10" borderId="28" xfId="0" applyNumberFormat="1" applyFont="1" applyFill="1" applyBorder="1" applyAlignment="1">
      <alignment horizontal="center" vertical="center" wrapText="1"/>
    </xf>
    <xf numFmtId="0" fontId="59" fillId="0" borderId="28" xfId="0" applyFont="1" applyBorder="1" applyAlignment="1">
      <alignment horizontal="left" vertical="center" wrapText="1"/>
    </xf>
    <xf numFmtId="49" fontId="0" fillId="0" borderId="28" xfId="0" applyNumberForma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0" fillId="0" borderId="28" xfId="0" applyFont="1" applyBorder="1" applyAlignment="1">
      <alignment horizontal="center" vertical="center" wrapText="1"/>
    </xf>
    <xf numFmtId="2" fontId="0" fillId="6" borderId="14" xfId="0" applyNumberFormat="1" applyFill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10" borderId="25" xfId="0" applyNumberFormat="1" applyFill="1" applyBorder="1" applyAlignment="1">
      <alignment horizontal="center" vertical="center"/>
    </xf>
    <xf numFmtId="0" fontId="43" fillId="0" borderId="42" xfId="0" applyFont="1" applyBorder="1" applyAlignment="1">
      <alignment horizontal="left" vertical="center" wrapText="1"/>
    </xf>
    <xf numFmtId="0" fontId="43" fillId="0" borderId="42" xfId="0" applyFont="1" applyBorder="1" applyAlignment="1">
      <alignment horizontal="center" vertical="center" wrapText="1"/>
    </xf>
    <xf numFmtId="49" fontId="0" fillId="0" borderId="42" xfId="0" applyNumberFormat="1" applyBorder="1" applyAlignment="1">
      <alignment horizontal="center" vertical="center"/>
    </xf>
    <xf numFmtId="2" fontId="43" fillId="17" borderId="42" xfId="0" applyNumberFormat="1" applyFont="1" applyFill="1" applyBorder="1" applyAlignment="1">
      <alignment horizontal="center" vertical="center" wrapText="1"/>
    </xf>
    <xf numFmtId="2" fontId="43" fillId="0" borderId="42" xfId="0" applyNumberFormat="1" applyFont="1" applyBorder="1" applyAlignment="1">
      <alignment horizontal="center" vertical="center" wrapText="1"/>
    </xf>
    <xf numFmtId="2" fontId="43" fillId="10" borderId="42" xfId="0" applyNumberFormat="1" applyFont="1" applyFill="1" applyBorder="1" applyAlignment="1">
      <alignment horizontal="center" vertical="center" wrapText="1"/>
    </xf>
    <xf numFmtId="0" fontId="60" fillId="0" borderId="4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13" borderId="20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0" fillId="0" borderId="11" xfId="0" applyFill="1" applyBorder="1" applyAlignment="1">
      <alignment horizontal="center" vertical="center"/>
    </xf>
    <xf numFmtId="0" fontId="31" fillId="0" borderId="25" xfId="0" applyFont="1" applyBorder="1" applyAlignment="1">
      <alignment horizontal="left" vertical="center" wrapText="1"/>
    </xf>
    <xf numFmtId="0" fontId="0" fillId="0" borderId="13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1" fillId="0" borderId="42" xfId="0" applyFont="1" applyBorder="1" applyAlignment="1">
      <alignment horizontal="left" vertical="center" wrapText="1"/>
    </xf>
    <xf numFmtId="0" fontId="0" fillId="11" borderId="20" xfId="0" applyFill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13" borderId="25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11" borderId="25" xfId="0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0" fillId="11" borderId="28" xfId="0" applyFill="1" applyBorder="1" applyAlignment="1">
      <alignment horizontal="center" vertical="center"/>
    </xf>
    <xf numFmtId="2" fontId="0" fillId="11" borderId="28" xfId="0" applyNumberFormat="1" applyFill="1" applyBorder="1" applyAlignment="1">
      <alignment horizontal="center" vertical="center"/>
    </xf>
    <xf numFmtId="0" fontId="0" fillId="11" borderId="25" xfId="0" applyFill="1" applyBorder="1" applyAlignment="1">
      <alignment horizontal="center" vertical="center"/>
    </xf>
    <xf numFmtId="0" fontId="0" fillId="0" borderId="12" xfId="0" applyBorder="1"/>
    <xf numFmtId="0" fontId="0" fillId="0" borderId="8" xfId="0" applyBorder="1"/>
    <xf numFmtId="0" fontId="0" fillId="0" borderId="9" xfId="0" applyBorder="1"/>
    <xf numFmtId="0" fontId="0" fillId="13" borderId="36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11" borderId="36" xfId="0" applyFill="1" applyBorder="1" applyAlignment="1">
      <alignment horizontal="center" vertical="center"/>
    </xf>
    <xf numFmtId="0" fontId="0" fillId="0" borderId="55" xfId="0" applyBorder="1"/>
    <xf numFmtId="0" fontId="0" fillId="2" borderId="25" xfId="0" applyFill="1" applyBorder="1"/>
    <xf numFmtId="2" fontId="0" fillId="13" borderId="25" xfId="0" applyNumberFormat="1" applyFill="1" applyBorder="1" applyAlignment="1">
      <alignment horizontal="center" vertical="center"/>
    </xf>
    <xf numFmtId="2" fontId="0" fillId="2" borderId="25" xfId="0" applyNumberFormat="1" applyFill="1" applyBorder="1" applyAlignment="1">
      <alignment horizontal="center" vertical="center"/>
    </xf>
    <xf numFmtId="2" fontId="0" fillId="11" borderId="25" xfId="0" applyNumberFormat="1" applyFill="1" applyBorder="1" applyAlignment="1">
      <alignment horizontal="center" vertical="center"/>
    </xf>
    <xf numFmtId="2" fontId="0" fillId="11" borderId="42" xfId="0" applyNumberFormat="1" applyFill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0" fillId="13" borderId="51" xfId="0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0" fontId="0" fillId="11" borderId="51" xfId="0" applyFill="1" applyBorder="1" applyAlignment="1">
      <alignment horizontal="center" vertical="center"/>
    </xf>
    <xf numFmtId="0" fontId="0" fillId="0" borderId="7" xfId="0" applyBorder="1"/>
    <xf numFmtId="0" fontId="0" fillId="0" borderId="28" xfId="0" applyBorder="1" applyAlignment="1">
      <alignment horizontal="left" vertical="center" wrapText="1"/>
    </xf>
    <xf numFmtId="49" fontId="0" fillId="0" borderId="28" xfId="0" applyNumberFormat="1" applyBorder="1" applyAlignment="1">
      <alignment horizontal="center" vertical="center" wrapText="1"/>
    </xf>
    <xf numFmtId="0" fontId="0" fillId="13" borderId="28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11" borderId="28" xfId="0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6" fillId="2" borderId="28" xfId="0" applyFont="1" applyFill="1" applyBorder="1" applyAlignment="1">
      <alignment horizontal="center" vertical="center"/>
    </xf>
    <xf numFmtId="0" fontId="56" fillId="0" borderId="2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0" fillId="0" borderId="42" xfId="0" applyBorder="1" applyAlignment="1">
      <alignment horizontal="left" vertical="center" wrapText="1"/>
    </xf>
    <xf numFmtId="49" fontId="0" fillId="0" borderId="42" xfId="0" applyNumberFormat="1" applyBorder="1" applyAlignment="1">
      <alignment horizontal="center" vertical="center" wrapText="1"/>
    </xf>
    <xf numFmtId="0" fontId="0" fillId="13" borderId="42" xfId="0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6" fillId="13" borderId="28" xfId="0" applyFont="1" applyFill="1" applyBorder="1" applyAlignment="1">
      <alignment horizontal="center" vertical="center"/>
    </xf>
    <xf numFmtId="0" fontId="56" fillId="11" borderId="28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6" xfId="0" applyFill="1" applyBorder="1" applyAlignment="1">
      <alignment horizontal="center"/>
    </xf>
    <xf numFmtId="0" fontId="0" fillId="2" borderId="53" xfId="0" applyFill="1" applyBorder="1" applyAlignment="1">
      <alignment horizontal="center" vertical="center"/>
    </xf>
    <xf numFmtId="0" fontId="0" fillId="2" borderId="26" xfId="0" applyFill="1" applyBorder="1"/>
    <xf numFmtId="0" fontId="56" fillId="0" borderId="26" xfId="0" applyFont="1" applyBorder="1" applyAlignment="1">
      <alignment horizontal="center" vertical="center"/>
    </xf>
    <xf numFmtId="0" fontId="0" fillId="2" borderId="37" xfId="0" applyFill="1" applyBorder="1" applyAlignment="1">
      <alignment horizontal="center"/>
    </xf>
    <xf numFmtId="0" fontId="0" fillId="2" borderId="68" xfId="0" applyFill="1" applyBorder="1" applyAlignment="1">
      <alignment horizontal="center" vertical="center"/>
    </xf>
    <xf numFmtId="0" fontId="0" fillId="2" borderId="37" xfId="0" applyFill="1" applyBorder="1"/>
    <xf numFmtId="0" fontId="56" fillId="0" borderId="3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4" xfId="0" applyBorder="1"/>
    <xf numFmtId="0" fontId="0" fillId="0" borderId="45" xfId="0" applyBorder="1"/>
    <xf numFmtId="0" fontId="0" fillId="0" borderId="17" xfId="0" applyBorder="1"/>
    <xf numFmtId="0" fontId="53" fillId="2" borderId="0" xfId="0" applyFont="1" applyFill="1" applyBorder="1" applyAlignment="1">
      <alignment horizontal="center"/>
    </xf>
    <xf numFmtId="0" fontId="55" fillId="10" borderId="52" xfId="0" applyFont="1" applyFill="1" applyBorder="1" applyAlignment="1">
      <alignment horizontal="center" vertical="center"/>
    </xf>
    <xf numFmtId="0" fontId="55" fillId="10" borderId="23" xfId="0" applyFont="1" applyFill="1" applyBorder="1" applyAlignment="1">
      <alignment horizontal="center" vertical="center"/>
    </xf>
    <xf numFmtId="0" fontId="55" fillId="10" borderId="5" xfId="0" applyFont="1" applyFill="1" applyBorder="1" applyAlignment="1">
      <alignment horizontal="center" vertical="center"/>
    </xf>
    <xf numFmtId="0" fontId="55" fillId="10" borderId="60" xfId="0" applyFont="1" applyFill="1" applyBorder="1" applyAlignment="1">
      <alignment horizontal="center" vertical="center"/>
    </xf>
    <xf numFmtId="0" fontId="55" fillId="10" borderId="44" xfId="0" applyFont="1" applyFill="1" applyBorder="1" applyAlignment="1">
      <alignment horizontal="center" vertical="center"/>
    </xf>
    <xf numFmtId="0" fontId="55" fillId="10" borderId="10" xfId="0" applyFont="1" applyFill="1" applyBorder="1" applyAlignment="1">
      <alignment horizontal="center" vertical="center"/>
    </xf>
    <xf numFmtId="0" fontId="53" fillId="14" borderId="3" xfId="0" applyFont="1" applyFill="1" applyBorder="1" applyAlignment="1">
      <alignment horizontal="center"/>
    </xf>
    <xf numFmtId="0" fontId="53" fillId="14" borderId="62" xfId="0" applyFont="1" applyFill="1" applyBorder="1" applyAlignment="1">
      <alignment horizontal="center"/>
    </xf>
    <xf numFmtId="0" fontId="53" fillId="14" borderId="4" xfId="0" applyFont="1" applyFill="1" applyBorder="1" applyAlignment="1">
      <alignment horizontal="center"/>
    </xf>
    <xf numFmtId="0" fontId="57" fillId="14" borderId="52" xfId="0" applyFont="1" applyFill="1" applyBorder="1" applyAlignment="1">
      <alignment horizontal="center"/>
    </xf>
    <xf numFmtId="0" fontId="57" fillId="14" borderId="23" xfId="0" applyFont="1" applyFill="1" applyBorder="1" applyAlignment="1">
      <alignment horizontal="center"/>
    </xf>
    <xf numFmtId="0" fontId="57" fillId="14" borderId="5" xfId="0" applyFont="1" applyFill="1" applyBorder="1" applyAlignment="1">
      <alignment horizontal="center"/>
    </xf>
    <xf numFmtId="0" fontId="0" fillId="10" borderId="26" xfId="0" applyFill="1" applyBorder="1" applyAlignment="1">
      <alignment horizontal="center" vertical="center" wrapText="1"/>
    </xf>
    <xf numFmtId="0" fontId="0" fillId="10" borderId="37" xfId="0" applyFill="1" applyBorder="1" applyAlignment="1">
      <alignment horizontal="center" vertical="center" wrapText="1"/>
    </xf>
    <xf numFmtId="0" fontId="53" fillId="10" borderId="53" xfId="0" applyFont="1" applyFill="1" applyBorder="1" applyAlignment="1">
      <alignment horizontal="center" vertical="center"/>
    </xf>
    <xf numFmtId="0" fontId="53" fillId="10" borderId="66" xfId="0" applyFont="1" applyFill="1" applyBorder="1" applyAlignment="1">
      <alignment horizontal="center" vertical="center"/>
    </xf>
    <xf numFmtId="0" fontId="53" fillId="10" borderId="26" xfId="0" applyFont="1" applyFill="1" applyBorder="1" applyAlignment="1">
      <alignment horizontal="center" vertical="center"/>
    </xf>
    <xf numFmtId="0" fontId="53" fillId="10" borderId="40" xfId="0" applyFont="1" applyFill="1" applyBorder="1" applyAlignment="1">
      <alignment horizontal="center" vertical="center"/>
    </xf>
    <xf numFmtId="0" fontId="54" fillId="10" borderId="53" xfId="0" applyFont="1" applyFill="1" applyBorder="1" applyAlignment="1">
      <alignment horizontal="center" vertical="center" wrapText="1"/>
    </xf>
    <xf numFmtId="0" fontId="54" fillId="10" borderId="66" xfId="0" applyFont="1" applyFill="1" applyBorder="1" applyAlignment="1">
      <alignment horizontal="center" vertical="center" wrapText="1"/>
    </xf>
    <xf numFmtId="0" fontId="53" fillId="10" borderId="27" xfId="0" applyFont="1" applyFill="1" applyBorder="1" applyAlignment="1">
      <alignment horizontal="center" vertical="center"/>
    </xf>
    <xf numFmtId="0" fontId="53" fillId="10" borderId="25" xfId="0" applyFont="1" applyFill="1" applyBorder="1" applyAlignment="1">
      <alignment horizontal="center" vertical="center"/>
    </xf>
    <xf numFmtId="0" fontId="53" fillId="10" borderId="12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top" wrapText="1"/>
    </xf>
    <xf numFmtId="0" fontId="7" fillId="0" borderId="2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6" xfId="0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63" fillId="0" borderId="8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 wrapText="1"/>
    </xf>
    <xf numFmtId="0" fontId="62" fillId="0" borderId="8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6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1" fillId="2" borderId="3" xfId="1" applyFont="1" applyFill="1" applyBorder="1" applyAlignment="1">
      <alignment horizontal="center" vertical="center"/>
    </xf>
    <xf numFmtId="0" fontId="21" fillId="2" borderId="4" xfId="1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 wrapText="1"/>
    </xf>
    <xf numFmtId="0" fontId="15" fillId="8" borderId="62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2" fontId="1" fillId="0" borderId="23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 vertical="center" wrapText="1"/>
    </xf>
    <xf numFmtId="0" fontId="29" fillId="8" borderId="52" xfId="0" applyFont="1" applyFill="1" applyBorder="1" applyAlignment="1">
      <alignment horizontal="center" vertical="center" wrapText="1"/>
    </xf>
    <xf numFmtId="0" fontId="29" fillId="8" borderId="23" xfId="0" applyFont="1" applyFill="1" applyBorder="1" applyAlignment="1">
      <alignment horizontal="center" vertical="center" wrapText="1"/>
    </xf>
    <xf numFmtId="0" fontId="29" fillId="8" borderId="5" xfId="0" applyFont="1" applyFill="1" applyBorder="1" applyAlignment="1">
      <alignment horizontal="center" vertical="center" wrapText="1"/>
    </xf>
    <xf numFmtId="0" fontId="29" fillId="8" borderId="60" xfId="0" applyFont="1" applyFill="1" applyBorder="1" applyAlignment="1">
      <alignment horizontal="center" vertical="center" wrapText="1"/>
    </xf>
    <xf numFmtId="0" fontId="29" fillId="8" borderId="44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2" fontId="9" fillId="3" borderId="45" xfId="0" applyNumberFormat="1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15" fillId="0" borderId="52" xfId="0" applyFont="1" applyBorder="1" applyAlignment="1">
      <alignment horizontal="center" vertical="center" textRotation="90" wrapText="1"/>
    </xf>
    <xf numFmtId="0" fontId="15" fillId="0" borderId="60" xfId="0" applyFont="1" applyBorder="1" applyAlignment="1">
      <alignment horizontal="center" vertical="center" textRotation="90" wrapText="1"/>
    </xf>
    <xf numFmtId="0" fontId="15" fillId="0" borderId="24" xfId="0" applyFont="1" applyBorder="1" applyAlignment="1">
      <alignment horizontal="center" vertical="center" textRotation="90" wrapText="1"/>
    </xf>
    <xf numFmtId="0" fontId="15" fillId="0" borderId="45" xfId="0" applyFont="1" applyBorder="1" applyAlignment="1">
      <alignment horizontal="center" vertical="center" textRotation="90" wrapText="1"/>
    </xf>
    <xf numFmtId="0" fontId="15" fillId="0" borderId="17" xfId="0" applyFont="1" applyBorder="1" applyAlignment="1">
      <alignment horizontal="center" vertical="center" textRotation="90" wrapText="1"/>
    </xf>
    <xf numFmtId="0" fontId="15" fillId="0" borderId="54" xfId="0" applyFont="1" applyBorder="1" applyAlignment="1">
      <alignment horizontal="center" vertical="center" textRotation="90" wrapText="1"/>
    </xf>
    <xf numFmtId="0" fontId="6" fillId="0" borderId="47" xfId="0" applyFont="1" applyBorder="1" applyAlignment="1">
      <alignment horizontal="center"/>
    </xf>
    <xf numFmtId="0" fontId="9" fillId="0" borderId="3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47" fillId="0" borderId="20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9" fillId="0" borderId="22" xfId="0" applyFont="1" applyBorder="1" applyAlignment="1">
      <alignment horizontal="center" vertical="center" wrapText="1"/>
    </xf>
    <xf numFmtId="0" fontId="49" fillId="0" borderId="43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textRotation="90" wrapText="1"/>
    </xf>
    <xf numFmtId="0" fontId="1" fillId="0" borderId="60" xfId="0" applyFont="1" applyBorder="1" applyAlignment="1">
      <alignment horizontal="center" vertical="center" textRotation="90" wrapText="1"/>
    </xf>
    <xf numFmtId="0" fontId="10" fillId="2" borderId="24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9" xfId="0" applyBorder="1" applyAlignment="1">
      <alignment horizontal="center"/>
    </xf>
    <xf numFmtId="0" fontId="6" fillId="0" borderId="2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textRotation="90" wrapText="1"/>
    </xf>
    <xf numFmtId="0" fontId="1" fillId="0" borderId="45" xfId="0" applyFont="1" applyBorder="1" applyAlignment="1">
      <alignment horizontal="center" vertical="center" textRotation="90" wrapText="1"/>
    </xf>
    <xf numFmtId="0" fontId="1" fillId="0" borderId="17" xfId="0" applyFont="1" applyBorder="1" applyAlignment="1">
      <alignment horizontal="center" vertical="center" textRotation="90" wrapText="1"/>
    </xf>
    <xf numFmtId="0" fontId="0" fillId="0" borderId="19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7" fillId="0" borderId="2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2" fontId="9" fillId="0" borderId="22" xfId="0" applyNumberFormat="1" applyFont="1" applyBorder="1" applyAlignment="1">
      <alignment horizontal="center" vertical="center" wrapText="1"/>
    </xf>
    <xf numFmtId="2" fontId="9" fillId="0" borderId="43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2" fontId="9" fillId="0" borderId="24" xfId="0" applyNumberFormat="1" applyFont="1" applyBorder="1" applyAlignment="1">
      <alignment horizontal="center" vertical="center" wrapText="1"/>
    </xf>
    <xf numFmtId="2" fontId="9" fillId="0" borderId="45" xfId="0" applyNumberFormat="1" applyFont="1" applyBorder="1" applyAlignment="1">
      <alignment horizontal="center" vertical="center" wrapText="1"/>
    </xf>
    <xf numFmtId="2" fontId="9" fillId="0" borderId="17" xfId="0" applyNumberFormat="1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textRotation="90" wrapText="1"/>
    </xf>
    <xf numFmtId="0" fontId="9" fillId="0" borderId="64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2" fontId="9" fillId="2" borderId="24" xfId="0" applyNumberFormat="1" applyFont="1" applyFill="1" applyBorder="1" applyAlignment="1">
      <alignment horizontal="center" vertical="center" wrapText="1"/>
    </xf>
    <xf numFmtId="2" fontId="9" fillId="2" borderId="45" xfId="0" applyNumberFormat="1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/>
    </xf>
    <xf numFmtId="0" fontId="18" fillId="2" borderId="55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2" fontId="9" fillId="0" borderId="36" xfId="0" applyNumberFormat="1" applyFont="1" applyBorder="1" applyAlignment="1">
      <alignment horizontal="center" vertical="center" wrapText="1"/>
    </xf>
    <xf numFmtId="2" fontId="9" fillId="0" borderId="31" xfId="0" applyNumberFormat="1" applyFont="1" applyBorder="1" applyAlignment="1">
      <alignment horizontal="center" vertical="center" wrapText="1"/>
    </xf>
    <xf numFmtId="2" fontId="34" fillId="0" borderId="32" xfId="0" applyNumberFormat="1" applyFont="1" applyBorder="1" applyAlignment="1">
      <alignment horizontal="center" vertical="top" wrapText="1"/>
    </xf>
    <xf numFmtId="0" fontId="34" fillId="0" borderId="20" xfId="0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 textRotation="90"/>
    </xf>
    <xf numFmtId="0" fontId="15" fillId="0" borderId="45" xfId="0" applyFont="1" applyBorder="1" applyAlignment="1">
      <alignment horizontal="center" vertical="center" textRotation="90"/>
    </xf>
    <xf numFmtId="0" fontId="15" fillId="0" borderId="17" xfId="0" applyFont="1" applyBorder="1" applyAlignment="1">
      <alignment horizontal="center" vertical="center" textRotation="90"/>
    </xf>
    <xf numFmtId="0" fontId="0" fillId="0" borderId="4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5" fillId="0" borderId="24" xfId="0" applyFont="1" applyBorder="1" applyAlignment="1">
      <alignment horizontal="center" vertical="center" textRotation="90"/>
    </xf>
    <xf numFmtId="0" fontId="45" fillId="0" borderId="45" xfId="0" applyFont="1" applyBorder="1" applyAlignment="1">
      <alignment horizontal="center" vertical="center" textRotation="90"/>
    </xf>
    <xf numFmtId="0" fontId="45" fillId="0" borderId="17" xfId="0" applyFont="1" applyBorder="1" applyAlignment="1">
      <alignment horizontal="center" vertical="center" textRotation="90"/>
    </xf>
    <xf numFmtId="0" fontId="46" fillId="0" borderId="24" xfId="0" applyFont="1" applyBorder="1" applyAlignment="1">
      <alignment horizontal="center" vertical="center" textRotation="90"/>
    </xf>
    <xf numFmtId="0" fontId="46" fillId="0" borderId="45" xfId="0" applyFont="1" applyBorder="1" applyAlignment="1">
      <alignment horizontal="center" vertical="center" textRotation="90"/>
    </xf>
    <xf numFmtId="0" fontId="46" fillId="0" borderId="17" xfId="0" applyFont="1" applyBorder="1" applyAlignment="1">
      <alignment horizontal="center" vertical="center" textRotation="90"/>
    </xf>
    <xf numFmtId="0" fontId="46" fillId="0" borderId="24" xfId="0" applyFont="1" applyBorder="1" applyAlignment="1">
      <alignment horizontal="center" vertical="center" textRotation="90" wrapText="1"/>
    </xf>
    <xf numFmtId="0" fontId="46" fillId="0" borderId="45" xfId="0" applyFont="1" applyBorder="1" applyAlignment="1">
      <alignment horizontal="center" vertical="center" textRotation="90" wrapText="1"/>
    </xf>
    <xf numFmtId="0" fontId="46" fillId="0" borderId="17" xfId="0" applyFont="1" applyBorder="1" applyAlignment="1">
      <alignment horizontal="center" vertical="center" textRotation="90" wrapText="1"/>
    </xf>
    <xf numFmtId="0" fontId="0" fillId="3" borderId="0" xfId="0" applyFill="1" applyAlignment="1">
      <alignment horizontal="center"/>
    </xf>
    <xf numFmtId="0" fontId="43" fillId="3" borderId="24" xfId="0" applyFont="1" applyFill="1" applyBorder="1" applyAlignment="1">
      <alignment horizontal="center"/>
    </xf>
    <xf numFmtId="0" fontId="43" fillId="3" borderId="45" xfId="0" applyFont="1" applyFill="1" applyBorder="1" applyAlignment="1">
      <alignment horizontal="center"/>
    </xf>
    <xf numFmtId="0" fontId="43" fillId="3" borderId="17" xfId="0" applyFont="1" applyFill="1" applyBorder="1" applyAlignment="1">
      <alignment horizontal="center"/>
    </xf>
    <xf numFmtId="0" fontId="44" fillId="3" borderId="45" xfId="0" applyFont="1" applyFill="1" applyBorder="1" applyAlignment="1">
      <alignment horizontal="center" vertical="center" wrapText="1"/>
    </xf>
    <xf numFmtId="0" fontId="44" fillId="3" borderId="17" xfId="0" applyFont="1" applyFill="1" applyBorder="1" applyAlignment="1">
      <alignment horizontal="center" vertical="center" wrapText="1"/>
    </xf>
    <xf numFmtId="2" fontId="41" fillId="0" borderId="7" xfId="0" applyNumberFormat="1" applyFont="1" applyBorder="1" applyAlignment="1">
      <alignment horizontal="center" vertical="center" wrapText="1"/>
    </xf>
    <xf numFmtId="2" fontId="41" fillId="0" borderId="8" xfId="0" applyNumberFormat="1" applyFont="1" applyBorder="1" applyAlignment="1">
      <alignment horizontal="center" vertical="center" wrapText="1"/>
    </xf>
    <xf numFmtId="2" fontId="41" fillId="0" borderId="9" xfId="0" applyNumberFormat="1" applyFont="1" applyBorder="1" applyAlignment="1">
      <alignment horizontal="center" vertical="center" wrapText="1"/>
    </xf>
    <xf numFmtId="2" fontId="44" fillId="0" borderId="24" xfId="0" applyNumberFormat="1" applyFont="1" applyBorder="1" applyAlignment="1">
      <alignment horizontal="center" vertical="center" wrapText="1"/>
    </xf>
    <xf numFmtId="2" fontId="44" fillId="0" borderId="45" xfId="0" applyNumberFormat="1" applyFont="1" applyBorder="1" applyAlignment="1">
      <alignment horizontal="center" vertical="center" wrapText="1"/>
    </xf>
    <xf numFmtId="2" fontId="44" fillId="0" borderId="17" xfId="0" applyNumberFormat="1" applyFont="1" applyBorder="1" applyAlignment="1">
      <alignment horizontal="center" vertical="center" wrapText="1"/>
    </xf>
    <xf numFmtId="0" fontId="38" fillId="0" borderId="69" xfId="0" applyFont="1" applyBorder="1" applyAlignment="1">
      <alignment horizontal="center" vertical="center"/>
    </xf>
    <xf numFmtId="0" fontId="38" fillId="0" borderId="49" xfId="0" applyFont="1" applyBorder="1" applyAlignment="1">
      <alignment horizontal="center" vertical="center"/>
    </xf>
    <xf numFmtId="0" fontId="37" fillId="3" borderId="25" xfId="0" applyFont="1" applyFill="1" applyBorder="1" applyAlignment="1">
      <alignment horizontal="center"/>
    </xf>
    <xf numFmtId="0" fontId="37" fillId="3" borderId="42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7" fillId="3" borderId="25" xfId="0" applyFont="1" applyFill="1" applyBorder="1" applyAlignment="1">
      <alignment horizontal="center" vertical="center"/>
    </xf>
    <xf numFmtId="0" fontId="37" fillId="3" borderId="28" xfId="0" applyFont="1" applyFill="1" applyBorder="1" applyAlignment="1">
      <alignment horizontal="center" vertical="center"/>
    </xf>
    <xf numFmtId="0" fontId="35" fillId="3" borderId="22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/>
    </xf>
    <xf numFmtId="0" fontId="37" fillId="0" borderId="28" xfId="0" applyFont="1" applyBorder="1" applyAlignment="1">
      <alignment horizontal="center" vertical="center" wrapText="1"/>
    </xf>
    <xf numFmtId="2" fontId="35" fillId="0" borderId="8" xfId="0" applyNumberFormat="1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2" fontId="35" fillId="0" borderId="24" xfId="0" applyNumberFormat="1" applyFont="1" applyBorder="1" applyAlignment="1">
      <alignment horizontal="center" vertical="center" wrapText="1"/>
    </xf>
    <xf numFmtId="2" fontId="35" fillId="0" borderId="45" xfId="0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0" fontId="52" fillId="0" borderId="26" xfId="0" applyFont="1" applyBorder="1" applyAlignment="1">
      <alignment horizontal="center" vertical="center" textRotation="90" wrapText="1"/>
    </xf>
    <xf numFmtId="0" fontId="52" fillId="0" borderId="29" xfId="0" applyFont="1" applyBorder="1" applyAlignment="1">
      <alignment horizontal="center" vertical="center" textRotation="90" wrapText="1"/>
    </xf>
    <xf numFmtId="0" fontId="52" fillId="0" borderId="37" xfId="0" applyFont="1" applyBorder="1" applyAlignment="1">
      <alignment horizontal="center" vertical="center" textRotation="90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00FF00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image" Target="../media/image118.jpeg"/><Relationship Id="rId1" Type="http://schemas.openxmlformats.org/officeDocument/2006/relationships/image" Target="../media/image117.jpeg"/><Relationship Id="rId5" Type="http://schemas.openxmlformats.org/officeDocument/2006/relationships/image" Target="../media/image121.png"/><Relationship Id="rId4" Type="http://schemas.openxmlformats.org/officeDocument/2006/relationships/image" Target="../media/image12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eg"/><Relationship Id="rId2" Type="http://schemas.openxmlformats.org/officeDocument/2006/relationships/image" Target="../media/image123.jpeg"/><Relationship Id="rId1" Type="http://schemas.openxmlformats.org/officeDocument/2006/relationships/image" Target="../media/image1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5" Type="http://schemas.openxmlformats.org/officeDocument/2006/relationships/image" Target="../media/image97.jpeg"/><Relationship Id="rId4" Type="http://schemas.openxmlformats.org/officeDocument/2006/relationships/image" Target="../media/image9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9" Type="http://schemas.openxmlformats.org/officeDocument/2006/relationships/image" Target="../media/image44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34" Type="http://schemas.openxmlformats.org/officeDocument/2006/relationships/image" Target="../media/image39.png"/><Relationship Id="rId42" Type="http://schemas.openxmlformats.org/officeDocument/2006/relationships/image" Target="../media/image47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41" Type="http://schemas.openxmlformats.org/officeDocument/2006/relationships/image" Target="../media/image46.jpe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jpe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40" Type="http://schemas.openxmlformats.org/officeDocument/2006/relationships/image" Target="../media/image45.png"/><Relationship Id="rId45" Type="http://schemas.openxmlformats.org/officeDocument/2006/relationships/image" Target="../media/image50.jpe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4" Type="http://schemas.openxmlformats.org/officeDocument/2006/relationships/image" Target="../media/image49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3" Type="http://schemas.openxmlformats.org/officeDocument/2006/relationships/image" Target="../media/image60.jpeg"/><Relationship Id="rId7" Type="http://schemas.openxmlformats.org/officeDocument/2006/relationships/image" Target="../media/image64.png"/><Relationship Id="rId12" Type="http://schemas.openxmlformats.org/officeDocument/2006/relationships/image" Target="../media/image69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5" Type="http://schemas.openxmlformats.org/officeDocument/2006/relationships/image" Target="../media/image62.jpeg"/><Relationship Id="rId10" Type="http://schemas.openxmlformats.org/officeDocument/2006/relationships/image" Target="../media/image67.jpeg"/><Relationship Id="rId4" Type="http://schemas.openxmlformats.org/officeDocument/2006/relationships/image" Target="../media/image61.jpeg"/><Relationship Id="rId9" Type="http://schemas.openxmlformats.org/officeDocument/2006/relationships/image" Target="../media/image6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7" Type="http://schemas.openxmlformats.org/officeDocument/2006/relationships/image" Target="../media/image76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89.jpeg"/><Relationship Id="rId7" Type="http://schemas.openxmlformats.org/officeDocument/2006/relationships/image" Target="../media/image93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11" Type="http://schemas.openxmlformats.org/officeDocument/2006/relationships/image" Target="../media/image97.jpeg"/><Relationship Id="rId5" Type="http://schemas.openxmlformats.org/officeDocument/2006/relationships/image" Target="../media/image91.jpeg"/><Relationship Id="rId10" Type="http://schemas.openxmlformats.org/officeDocument/2006/relationships/image" Target="../media/image96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3" Type="http://schemas.openxmlformats.org/officeDocument/2006/relationships/image" Target="../media/image107.jpeg"/><Relationship Id="rId7" Type="http://schemas.openxmlformats.org/officeDocument/2006/relationships/image" Target="../media/image111.jpeg"/><Relationship Id="rId12" Type="http://schemas.openxmlformats.org/officeDocument/2006/relationships/image" Target="../media/image116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11" Type="http://schemas.openxmlformats.org/officeDocument/2006/relationships/image" Target="../media/image115.jpeg"/><Relationship Id="rId5" Type="http://schemas.openxmlformats.org/officeDocument/2006/relationships/image" Target="../media/image109.jpeg"/><Relationship Id="rId10" Type="http://schemas.openxmlformats.org/officeDocument/2006/relationships/image" Target="../media/image114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374385</xdr:colOff>
      <xdr:row>17</xdr:row>
      <xdr:rowOff>28575</xdr:rowOff>
    </xdr:from>
    <xdr:to>
      <xdr:col>12</xdr:col>
      <xdr:colOff>551506</xdr:colOff>
      <xdr:row>24</xdr:row>
      <xdr:rowOff>76199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447" t="17127" r="27429" b="13295"/>
        <a:stretch/>
      </xdr:blipFill>
      <xdr:spPr>
        <a:xfrm>
          <a:off x="8861160" y="4267200"/>
          <a:ext cx="1396321" cy="138112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2</xdr:row>
      <xdr:rowOff>38100</xdr:rowOff>
    </xdr:from>
    <xdr:to>
      <xdr:col>11</xdr:col>
      <xdr:colOff>438150</xdr:colOff>
      <xdr:row>9</xdr:row>
      <xdr:rowOff>61258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683" b="7560"/>
        <a:stretch/>
      </xdr:blipFill>
      <xdr:spPr>
        <a:xfrm>
          <a:off x="7334250" y="1009650"/>
          <a:ext cx="2200275" cy="1366183"/>
        </a:xfrm>
        <a:prstGeom prst="rect">
          <a:avLst/>
        </a:prstGeom>
      </xdr:spPr>
    </xdr:pic>
    <xdr:clientData/>
  </xdr:twoCellAnchor>
  <xdr:twoCellAnchor editAs="oneCell">
    <xdr:from>
      <xdr:col>8</xdr:col>
      <xdr:colOff>86601</xdr:colOff>
      <xdr:row>17</xdr:row>
      <xdr:rowOff>7078</xdr:rowOff>
    </xdr:from>
    <xdr:to>
      <xdr:col>10</xdr:col>
      <xdr:colOff>314325</xdr:colOff>
      <xdr:row>29</xdr:row>
      <xdr:rowOff>95250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4176" y="4245703"/>
          <a:ext cx="1446924" cy="2374172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9</xdr:row>
      <xdr:rowOff>168450</xdr:rowOff>
    </xdr:from>
    <xdr:to>
      <xdr:col>11</xdr:col>
      <xdr:colOff>607200</xdr:colOff>
      <xdr:row>15</xdr:row>
      <xdr:rowOff>160752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8175" y="2483025"/>
          <a:ext cx="1445400" cy="1135302"/>
        </a:xfrm>
        <a:prstGeom prst="rect">
          <a:avLst/>
        </a:prstGeom>
      </xdr:spPr>
    </xdr:pic>
    <xdr:clientData/>
  </xdr:twoCellAnchor>
  <xdr:twoCellAnchor editAs="oneCell">
    <xdr:from>
      <xdr:col>8</xdr:col>
      <xdr:colOff>76202</xdr:colOff>
      <xdr:row>10</xdr:row>
      <xdr:rowOff>19050</xdr:rowOff>
    </xdr:from>
    <xdr:to>
      <xdr:col>9</xdr:col>
      <xdr:colOff>244188</xdr:colOff>
      <xdr:row>15</xdr:row>
      <xdr:rowOff>152400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3777" y="2524125"/>
          <a:ext cx="777586" cy="1085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2460171</xdr:colOff>
      <xdr:row>1</xdr:row>
      <xdr:rowOff>39057</xdr:rowOff>
    </xdr:from>
    <xdr:to>
      <xdr:col>11</xdr:col>
      <xdr:colOff>6803</xdr:colOff>
      <xdr:row>2</xdr:row>
      <xdr:rowOff>58985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2946" y="41587107"/>
          <a:ext cx="805543" cy="1039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3</xdr:row>
      <xdr:rowOff>58100</xdr:rowOff>
    </xdr:from>
    <xdr:to>
      <xdr:col>10</xdr:col>
      <xdr:colOff>1417216</xdr:colOff>
      <xdr:row>5</xdr:row>
      <xdr:rowOff>390525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1325" y="2020250"/>
          <a:ext cx="1369591" cy="104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118382</xdr:colOff>
      <xdr:row>1</xdr:row>
      <xdr:rowOff>28575</xdr:rowOff>
    </xdr:from>
    <xdr:to>
      <xdr:col>10</xdr:col>
      <xdr:colOff>1323975</xdr:colOff>
      <xdr:row>2</xdr:row>
      <xdr:rowOff>262935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2082" y="1314450"/>
          <a:ext cx="1205593" cy="65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352428</xdr:colOff>
      <xdr:row>6</xdr:row>
      <xdr:rowOff>54432</xdr:rowOff>
    </xdr:from>
    <xdr:to>
      <xdr:col>10</xdr:col>
      <xdr:colOff>1104903</xdr:colOff>
      <xdr:row>6</xdr:row>
      <xdr:rowOff>616346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V="1">
          <a:off x="11001409" y="3111926"/>
          <a:ext cx="561914" cy="752475"/>
        </a:xfrm>
        <a:prstGeom prst="rect">
          <a:avLst/>
        </a:prstGeom>
      </xdr:spPr>
    </xdr:pic>
    <xdr:clientData/>
  </xdr:twoCellAnchor>
  <xdr:twoCellAnchor editAs="oneCell">
    <xdr:from>
      <xdr:col>10</xdr:col>
      <xdr:colOff>254201</xdr:colOff>
      <xdr:row>7</xdr:row>
      <xdr:rowOff>66675</xdr:rowOff>
    </xdr:from>
    <xdr:to>
      <xdr:col>10</xdr:col>
      <xdr:colOff>1038224</xdr:colOff>
      <xdr:row>8</xdr:row>
      <xdr:rowOff>438150</xdr:rowOff>
    </xdr:to>
    <xdr:pic>
      <xdr:nvPicPr>
        <xdr:cNvPr id="6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0728425" y="3641826"/>
          <a:ext cx="942975" cy="78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1523830</xdr:colOff>
      <xdr:row>3</xdr:row>
      <xdr:rowOff>189310</xdr:rowOff>
    </xdr:from>
    <xdr:to>
      <xdr:col>11</xdr:col>
      <xdr:colOff>2940</xdr:colOff>
      <xdr:row>13</xdr:row>
      <xdr:rowOff>12465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544120" y="35765695"/>
          <a:ext cx="2261555" cy="113658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/>
      </xdr:spPr>
    </xdr:pic>
    <xdr:clientData/>
  </xdr:twoCellAnchor>
  <xdr:twoCellAnchor editAs="oneCell">
    <xdr:from>
      <xdr:col>10</xdr:col>
      <xdr:colOff>109674</xdr:colOff>
      <xdr:row>3</xdr:row>
      <xdr:rowOff>95249</xdr:rowOff>
    </xdr:from>
    <xdr:to>
      <xdr:col>10</xdr:col>
      <xdr:colOff>1104900</xdr:colOff>
      <xdr:row>10</xdr:row>
      <xdr:rowOff>173627</xdr:rowOff>
    </xdr:to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9816873" y="1313225"/>
          <a:ext cx="1411878" cy="995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35380</xdr:colOff>
      <xdr:row>18</xdr:row>
      <xdr:rowOff>76199</xdr:rowOff>
    </xdr:from>
    <xdr:to>
      <xdr:col>10</xdr:col>
      <xdr:colOff>1102246</xdr:colOff>
      <xdr:row>25</xdr:row>
      <xdr:rowOff>66674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50905" y="4152899"/>
          <a:ext cx="1066866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1468755</xdr:colOff>
      <xdr:row>4</xdr:row>
      <xdr:rowOff>243840</xdr:rowOff>
    </xdr:from>
    <xdr:to>
      <xdr:col>12</xdr:col>
      <xdr:colOff>3334</xdr:colOff>
      <xdr:row>9</xdr:row>
      <xdr:rowOff>173355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934462" y="2255758"/>
          <a:ext cx="958215" cy="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124453</xdr:rowOff>
    </xdr:from>
    <xdr:to>
      <xdr:col>0</xdr:col>
      <xdr:colOff>2876</xdr:colOff>
      <xdr:row>21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160" y="4305928"/>
          <a:ext cx="2876" cy="837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7620</xdr:rowOff>
    </xdr:from>
    <xdr:to>
      <xdr:col>0</xdr:col>
      <xdr:colOff>4286</xdr:colOff>
      <xdr:row>17</xdr:row>
      <xdr:rowOff>15240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6645" y="3789045"/>
          <a:ext cx="4286" cy="588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247650</xdr:rowOff>
    </xdr:from>
    <xdr:to>
      <xdr:col>0</xdr:col>
      <xdr:colOff>5715</xdr:colOff>
      <xdr:row>11</xdr:row>
      <xdr:rowOff>72390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405" y="2581275"/>
          <a:ext cx="3810" cy="643890"/>
        </a:xfrm>
        <a:prstGeom prst="rect">
          <a:avLst/>
        </a:prstGeom>
      </xdr:spPr>
    </xdr:pic>
    <xdr:clientData/>
  </xdr:twoCellAnchor>
  <xdr:twoCellAnchor editAs="oneCell">
    <xdr:from>
      <xdr:col>11</xdr:col>
      <xdr:colOff>1217047</xdr:colOff>
      <xdr:row>1</xdr:row>
      <xdr:rowOff>133906</xdr:rowOff>
    </xdr:from>
    <xdr:to>
      <xdr:col>11</xdr:col>
      <xdr:colOff>1223736</xdr:colOff>
      <xdr:row>5</xdr:row>
      <xdr:rowOff>103426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779682" y="1496446"/>
          <a:ext cx="769620" cy="6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13</xdr:row>
      <xdr:rowOff>14417</xdr:rowOff>
    </xdr:from>
    <xdr:to>
      <xdr:col>9</xdr:col>
      <xdr:colOff>1181100</xdr:colOff>
      <xdr:row>22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175" y="3281492"/>
          <a:ext cx="2314575" cy="1738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22</xdr:row>
      <xdr:rowOff>95249</xdr:rowOff>
    </xdr:from>
    <xdr:to>
      <xdr:col>9</xdr:col>
      <xdr:colOff>1179759</xdr:colOff>
      <xdr:row>32</xdr:row>
      <xdr:rowOff>66674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650" y="5076824"/>
          <a:ext cx="2322759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</xdr:row>
      <xdr:rowOff>47625</xdr:rowOff>
    </xdr:from>
    <xdr:to>
      <xdr:col>8</xdr:col>
      <xdr:colOff>600075</xdr:colOff>
      <xdr:row>7</xdr:row>
      <xdr:rowOff>123825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2450" y="1219200"/>
          <a:ext cx="12096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2</xdr:row>
      <xdr:rowOff>38100</xdr:rowOff>
    </xdr:from>
    <xdr:to>
      <xdr:col>9</xdr:col>
      <xdr:colOff>1181100</xdr:colOff>
      <xdr:row>7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1925" y="228600"/>
          <a:ext cx="11430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19051</xdr:colOff>
      <xdr:row>7</xdr:row>
      <xdr:rowOff>180974</xdr:rowOff>
    </xdr:from>
    <xdr:to>
      <xdr:col>8</xdr:col>
      <xdr:colOff>583547</xdr:colOff>
      <xdr:row>12</xdr:row>
      <xdr:rowOff>171449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1" y="2305049"/>
          <a:ext cx="1174096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19051</xdr:colOff>
      <xdr:row>8</xdr:row>
      <xdr:rowOff>9525</xdr:rowOff>
    </xdr:from>
    <xdr:to>
      <xdr:col>9</xdr:col>
      <xdr:colOff>1174311</xdr:colOff>
      <xdr:row>12</xdr:row>
      <xdr:rowOff>180975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0701" y="2324100"/>
          <a:ext cx="115526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32</xdr:row>
      <xdr:rowOff>142875</xdr:rowOff>
    </xdr:from>
    <xdr:to>
      <xdr:col>9</xdr:col>
      <xdr:colOff>2598</xdr:colOff>
      <xdr:row>38</xdr:row>
      <xdr:rowOff>47625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7225" y="7029450"/>
          <a:ext cx="1117023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57151</xdr:colOff>
      <xdr:row>35</xdr:row>
      <xdr:rowOff>94875</xdr:rowOff>
    </xdr:from>
    <xdr:to>
      <xdr:col>9</xdr:col>
      <xdr:colOff>1143001</xdr:colOff>
      <xdr:row>38</xdr:row>
      <xdr:rowOff>104775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8801" y="7552950"/>
          <a:ext cx="1085850" cy="58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57151</xdr:colOff>
      <xdr:row>32</xdr:row>
      <xdr:rowOff>133350</xdr:rowOff>
    </xdr:from>
    <xdr:to>
      <xdr:col>9</xdr:col>
      <xdr:colOff>1203159</xdr:colOff>
      <xdr:row>35</xdr:row>
      <xdr:rowOff>76200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8801" y="7019925"/>
          <a:ext cx="114600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190500</xdr:colOff>
      <xdr:row>57</xdr:row>
      <xdr:rowOff>13379</xdr:rowOff>
    </xdr:from>
    <xdr:to>
      <xdr:col>9</xdr:col>
      <xdr:colOff>333375</xdr:colOff>
      <xdr:row>60</xdr:row>
      <xdr:rowOff>104774</xdr:rowOff>
    </xdr:to>
    <xdr:pic>
      <xdr:nvPicPr>
        <xdr:cNvPr id="1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72550" y="11662454"/>
          <a:ext cx="752475" cy="66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42</xdr:row>
      <xdr:rowOff>9525</xdr:rowOff>
    </xdr:from>
    <xdr:to>
      <xdr:col>10</xdr:col>
      <xdr:colOff>307112</xdr:colOff>
      <xdr:row>51</xdr:row>
      <xdr:rowOff>9525</xdr:rowOff>
    </xdr:to>
    <xdr:pic>
      <xdr:nvPicPr>
        <xdr:cNvPr id="12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3925" y="8801100"/>
          <a:ext cx="1764437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63</xdr:row>
      <xdr:rowOff>28575</xdr:rowOff>
    </xdr:from>
    <xdr:to>
      <xdr:col>10</xdr:col>
      <xdr:colOff>504825</xdr:colOff>
      <xdr:row>66</xdr:row>
      <xdr:rowOff>47625</xdr:rowOff>
    </xdr:to>
    <xdr:pic>
      <xdr:nvPicPr>
        <xdr:cNvPr id="1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81775" y="11839575"/>
          <a:ext cx="2276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36195</xdr:colOff>
      <xdr:row>69</xdr:row>
      <xdr:rowOff>38697</xdr:rowOff>
    </xdr:from>
    <xdr:to>
      <xdr:col>8</xdr:col>
      <xdr:colOff>504825</xdr:colOff>
      <xdr:row>69</xdr:row>
      <xdr:rowOff>565660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8645" y="13983297"/>
          <a:ext cx="1078230" cy="526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53339</xdr:colOff>
      <xdr:row>70</xdr:row>
      <xdr:rowOff>8289</xdr:rowOff>
    </xdr:from>
    <xdr:to>
      <xdr:col>8</xdr:col>
      <xdr:colOff>428624</xdr:colOff>
      <xdr:row>70</xdr:row>
      <xdr:rowOff>561974</xdr:rowOff>
    </xdr:to>
    <xdr:pic>
      <xdr:nvPicPr>
        <xdr:cNvPr id="1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5789" y="14581539"/>
          <a:ext cx="984885" cy="55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121919</xdr:colOff>
      <xdr:row>71</xdr:row>
      <xdr:rowOff>54540</xdr:rowOff>
    </xdr:from>
    <xdr:to>
      <xdr:col>8</xdr:col>
      <xdr:colOff>466724</xdr:colOff>
      <xdr:row>72</xdr:row>
      <xdr:rowOff>3810</xdr:rowOff>
    </xdr:to>
    <xdr:pic>
      <xdr:nvPicPr>
        <xdr:cNvPr id="1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4369" y="15256440"/>
          <a:ext cx="954405" cy="57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167640</xdr:colOff>
      <xdr:row>72</xdr:row>
      <xdr:rowOff>52840</xdr:rowOff>
    </xdr:from>
    <xdr:to>
      <xdr:col>8</xdr:col>
      <xdr:colOff>428625</xdr:colOff>
      <xdr:row>72</xdr:row>
      <xdr:rowOff>628649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0090" y="15883390"/>
          <a:ext cx="870585" cy="575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228599</xdr:colOff>
      <xdr:row>73</xdr:row>
      <xdr:rowOff>57442</xdr:rowOff>
    </xdr:from>
    <xdr:to>
      <xdr:col>8</xdr:col>
      <xdr:colOff>504824</xdr:colOff>
      <xdr:row>73</xdr:row>
      <xdr:rowOff>626744</xdr:rowOff>
    </xdr:to>
    <xdr:pic>
      <xdr:nvPicPr>
        <xdr:cNvPr id="1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1049" y="16516642"/>
          <a:ext cx="885825" cy="56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110490</xdr:colOff>
      <xdr:row>74</xdr:row>
      <xdr:rowOff>45810</xdr:rowOff>
    </xdr:from>
    <xdr:to>
      <xdr:col>8</xdr:col>
      <xdr:colOff>476250</xdr:colOff>
      <xdr:row>74</xdr:row>
      <xdr:rowOff>626969</xdr:rowOff>
    </xdr:to>
    <xdr:pic>
      <xdr:nvPicPr>
        <xdr:cNvPr id="1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2940" y="17133660"/>
          <a:ext cx="975360" cy="581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144781</xdr:colOff>
      <xdr:row>75</xdr:row>
      <xdr:rowOff>38100</xdr:rowOff>
    </xdr:from>
    <xdr:to>
      <xdr:col>8</xdr:col>
      <xdr:colOff>476250</xdr:colOff>
      <xdr:row>75</xdr:row>
      <xdr:rowOff>624840</xdr:rowOff>
    </xdr:to>
    <xdr:pic>
      <xdr:nvPicPr>
        <xdr:cNvPr id="2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7231" y="17754600"/>
          <a:ext cx="941069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198119</xdr:colOff>
      <xdr:row>76</xdr:row>
      <xdr:rowOff>30480</xdr:rowOff>
    </xdr:from>
    <xdr:to>
      <xdr:col>8</xdr:col>
      <xdr:colOff>504824</xdr:colOff>
      <xdr:row>76</xdr:row>
      <xdr:rowOff>624840</xdr:rowOff>
    </xdr:to>
    <xdr:pic>
      <xdr:nvPicPr>
        <xdr:cNvPr id="2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0569" y="18375630"/>
          <a:ext cx="916305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200026</xdr:colOff>
      <xdr:row>77</xdr:row>
      <xdr:rowOff>35960</xdr:rowOff>
    </xdr:from>
    <xdr:to>
      <xdr:col>8</xdr:col>
      <xdr:colOff>523876</xdr:colOff>
      <xdr:row>78</xdr:row>
      <xdr:rowOff>1905</xdr:rowOff>
    </xdr:to>
    <xdr:pic>
      <xdr:nvPicPr>
        <xdr:cNvPr id="2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2476" y="19009760"/>
          <a:ext cx="933450" cy="59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133350</xdr:colOff>
      <xdr:row>78</xdr:row>
      <xdr:rowOff>34612</xdr:rowOff>
    </xdr:from>
    <xdr:to>
      <xdr:col>8</xdr:col>
      <xdr:colOff>419100</xdr:colOff>
      <xdr:row>78</xdr:row>
      <xdr:rowOff>626745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5800" y="19637062"/>
          <a:ext cx="895350" cy="59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161925</xdr:colOff>
      <xdr:row>79</xdr:row>
      <xdr:rowOff>53340</xdr:rowOff>
    </xdr:from>
    <xdr:to>
      <xdr:col>8</xdr:col>
      <xdr:colOff>457200</xdr:colOff>
      <xdr:row>79</xdr:row>
      <xdr:rowOff>623962</xdr:rowOff>
    </xdr:to>
    <xdr:pic>
      <xdr:nvPicPr>
        <xdr:cNvPr id="2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75" y="20284440"/>
          <a:ext cx="904875" cy="570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80</xdr:row>
      <xdr:rowOff>35082</xdr:rowOff>
    </xdr:from>
    <xdr:to>
      <xdr:col>8</xdr:col>
      <xdr:colOff>457200</xdr:colOff>
      <xdr:row>81</xdr:row>
      <xdr:rowOff>3818</xdr:rowOff>
    </xdr:to>
    <xdr:pic>
      <xdr:nvPicPr>
        <xdr:cNvPr id="2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2950" y="20894832"/>
          <a:ext cx="876300" cy="597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228599</xdr:colOff>
      <xdr:row>81</xdr:row>
      <xdr:rowOff>45388</xdr:rowOff>
    </xdr:from>
    <xdr:to>
      <xdr:col>8</xdr:col>
      <xdr:colOff>447674</xdr:colOff>
      <xdr:row>81</xdr:row>
      <xdr:rowOff>624839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1049" y="21533788"/>
          <a:ext cx="828675" cy="579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259080</xdr:colOff>
      <xdr:row>82</xdr:row>
      <xdr:rowOff>41522</xdr:rowOff>
    </xdr:from>
    <xdr:to>
      <xdr:col>8</xdr:col>
      <xdr:colOff>476250</xdr:colOff>
      <xdr:row>83</xdr:row>
      <xdr:rowOff>3810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1530" y="22158572"/>
          <a:ext cx="826770" cy="59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213360</xdr:colOff>
      <xdr:row>83</xdr:row>
      <xdr:rowOff>33423</xdr:rowOff>
    </xdr:from>
    <xdr:to>
      <xdr:col>8</xdr:col>
      <xdr:colOff>466725</xdr:colOff>
      <xdr:row>83</xdr:row>
      <xdr:rowOff>627118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5810" y="22779123"/>
          <a:ext cx="862965" cy="59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266699</xdr:colOff>
      <xdr:row>84</xdr:row>
      <xdr:rowOff>39729</xdr:rowOff>
    </xdr:from>
    <xdr:to>
      <xdr:col>8</xdr:col>
      <xdr:colOff>485774</xdr:colOff>
      <xdr:row>85</xdr:row>
      <xdr:rowOff>2494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49" y="23414079"/>
          <a:ext cx="828675" cy="59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85</xdr:row>
      <xdr:rowOff>34915</xdr:rowOff>
    </xdr:from>
    <xdr:to>
      <xdr:col>8</xdr:col>
      <xdr:colOff>504825</xdr:colOff>
      <xdr:row>85</xdr:row>
      <xdr:rowOff>625853</xdr:rowOff>
    </xdr:to>
    <xdr:pic>
      <xdr:nvPicPr>
        <xdr:cNvPr id="3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1050" y="24037915"/>
          <a:ext cx="885825" cy="59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182880</xdr:colOff>
      <xdr:row>86</xdr:row>
      <xdr:rowOff>19712</xdr:rowOff>
    </xdr:from>
    <xdr:to>
      <xdr:col>8</xdr:col>
      <xdr:colOff>476250</xdr:colOff>
      <xdr:row>86</xdr:row>
      <xdr:rowOff>628564</xdr:rowOff>
    </xdr:to>
    <xdr:pic>
      <xdr:nvPicPr>
        <xdr:cNvPr id="3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330" y="24651362"/>
          <a:ext cx="902970" cy="608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107373</xdr:colOff>
      <xdr:row>87</xdr:row>
      <xdr:rowOff>34004</xdr:rowOff>
    </xdr:from>
    <xdr:to>
      <xdr:col>8</xdr:col>
      <xdr:colOff>504825</xdr:colOff>
      <xdr:row>88</xdr:row>
      <xdr:rowOff>3809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9823" y="25294304"/>
          <a:ext cx="1007052" cy="598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182880</xdr:colOff>
      <xdr:row>88</xdr:row>
      <xdr:rowOff>38433</xdr:rowOff>
    </xdr:from>
    <xdr:to>
      <xdr:col>8</xdr:col>
      <xdr:colOff>419100</xdr:colOff>
      <xdr:row>89</xdr:row>
      <xdr:rowOff>2304</xdr:rowOff>
    </xdr:to>
    <xdr:pic>
      <xdr:nvPicPr>
        <xdr:cNvPr id="3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330" y="25927383"/>
          <a:ext cx="845820" cy="592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182880</xdr:colOff>
      <xdr:row>89</xdr:row>
      <xdr:rowOff>22860</xdr:rowOff>
    </xdr:from>
    <xdr:to>
      <xdr:col>8</xdr:col>
      <xdr:colOff>457200</xdr:colOff>
      <xdr:row>89</xdr:row>
      <xdr:rowOff>627123</xdr:rowOff>
    </xdr:to>
    <xdr:pic>
      <xdr:nvPicPr>
        <xdr:cNvPr id="3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330" y="26540460"/>
          <a:ext cx="883920" cy="604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167640</xdr:colOff>
      <xdr:row>90</xdr:row>
      <xdr:rowOff>42164</xdr:rowOff>
    </xdr:from>
    <xdr:to>
      <xdr:col>8</xdr:col>
      <xdr:colOff>457200</xdr:colOff>
      <xdr:row>91</xdr:row>
      <xdr:rowOff>1905</xdr:rowOff>
    </xdr:to>
    <xdr:pic>
      <xdr:nvPicPr>
        <xdr:cNvPr id="3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0090" y="27188414"/>
          <a:ext cx="899160" cy="588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251460</xdr:colOff>
      <xdr:row>91</xdr:row>
      <xdr:rowOff>46944</xdr:rowOff>
    </xdr:from>
    <xdr:to>
      <xdr:col>8</xdr:col>
      <xdr:colOff>466725</xdr:colOff>
      <xdr:row>92</xdr:row>
      <xdr:rowOff>3741</xdr:rowOff>
    </xdr:to>
    <xdr:pic>
      <xdr:nvPicPr>
        <xdr:cNvPr id="3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23910" y="27821844"/>
          <a:ext cx="824865" cy="58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160020</xdr:colOff>
      <xdr:row>92</xdr:row>
      <xdr:rowOff>38101</xdr:rowOff>
    </xdr:from>
    <xdr:to>
      <xdr:col>8</xdr:col>
      <xdr:colOff>438150</xdr:colOff>
      <xdr:row>93</xdr:row>
      <xdr:rowOff>821</xdr:rowOff>
    </xdr:to>
    <xdr:pic>
      <xdr:nvPicPr>
        <xdr:cNvPr id="3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2470" y="28441651"/>
          <a:ext cx="887730" cy="591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175260</xdr:colOff>
      <xdr:row>93</xdr:row>
      <xdr:rowOff>38100</xdr:rowOff>
    </xdr:from>
    <xdr:to>
      <xdr:col>8</xdr:col>
      <xdr:colOff>428625</xdr:colOff>
      <xdr:row>94</xdr:row>
      <xdr:rowOff>1905</xdr:rowOff>
    </xdr:to>
    <xdr:pic>
      <xdr:nvPicPr>
        <xdr:cNvPr id="3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7710" y="29070300"/>
          <a:ext cx="862965" cy="592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160020</xdr:colOff>
      <xdr:row>94</xdr:row>
      <xdr:rowOff>68580</xdr:rowOff>
    </xdr:from>
    <xdr:to>
      <xdr:col>8</xdr:col>
      <xdr:colOff>476250</xdr:colOff>
      <xdr:row>95</xdr:row>
      <xdr:rowOff>521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2470" y="29729430"/>
          <a:ext cx="925830" cy="560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135968</xdr:colOff>
      <xdr:row>95</xdr:row>
      <xdr:rowOff>53340</xdr:rowOff>
    </xdr:from>
    <xdr:to>
      <xdr:col>8</xdr:col>
      <xdr:colOff>476250</xdr:colOff>
      <xdr:row>95</xdr:row>
      <xdr:rowOff>617220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8418" y="30342840"/>
          <a:ext cx="949882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190499</xdr:colOff>
      <xdr:row>96</xdr:row>
      <xdr:rowOff>45720</xdr:rowOff>
    </xdr:from>
    <xdr:to>
      <xdr:col>8</xdr:col>
      <xdr:colOff>428625</xdr:colOff>
      <xdr:row>96</xdr:row>
      <xdr:rowOff>624840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2949" y="30963870"/>
          <a:ext cx="847726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76200</xdr:colOff>
      <xdr:row>97</xdr:row>
      <xdr:rowOff>22860</xdr:rowOff>
    </xdr:from>
    <xdr:to>
      <xdr:col>8</xdr:col>
      <xdr:colOff>571500</xdr:colOff>
      <xdr:row>98</xdr:row>
      <xdr:rowOff>1904</xdr:rowOff>
    </xdr:to>
    <xdr:pic>
      <xdr:nvPicPr>
        <xdr:cNvPr id="42" name="Рисунок 41" descr="ковш pai_0.tmp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650" y="31874460"/>
          <a:ext cx="1104900" cy="1064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167639</xdr:colOff>
      <xdr:row>98</xdr:row>
      <xdr:rowOff>48768</xdr:rowOff>
    </xdr:from>
    <xdr:to>
      <xdr:col>8</xdr:col>
      <xdr:colOff>504824</xdr:colOff>
      <xdr:row>99</xdr:row>
      <xdr:rowOff>3810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0089" y="32224218"/>
          <a:ext cx="946785" cy="58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137159</xdr:colOff>
      <xdr:row>99</xdr:row>
      <xdr:rowOff>29086</xdr:rowOff>
    </xdr:from>
    <xdr:to>
      <xdr:col>8</xdr:col>
      <xdr:colOff>485774</xdr:colOff>
      <xdr:row>99</xdr:row>
      <xdr:rowOff>626745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9609" y="32833186"/>
          <a:ext cx="958215" cy="597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137159</xdr:colOff>
      <xdr:row>100</xdr:row>
      <xdr:rowOff>60960</xdr:rowOff>
    </xdr:from>
    <xdr:to>
      <xdr:col>8</xdr:col>
      <xdr:colOff>409574</xdr:colOff>
      <xdr:row>101</xdr:row>
      <xdr:rowOff>2473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9609" y="33493710"/>
          <a:ext cx="882015" cy="570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91440</xdr:colOff>
      <xdr:row>101</xdr:row>
      <xdr:rowOff>53339</xdr:rowOff>
    </xdr:from>
    <xdr:to>
      <xdr:col>8</xdr:col>
      <xdr:colOff>419100</xdr:colOff>
      <xdr:row>101</xdr:row>
      <xdr:rowOff>598596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3890" y="34114739"/>
          <a:ext cx="937260" cy="54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104068</xdr:colOff>
      <xdr:row>102</xdr:row>
      <xdr:rowOff>68580</xdr:rowOff>
    </xdr:from>
    <xdr:to>
      <xdr:col>8</xdr:col>
      <xdr:colOff>419099</xdr:colOff>
      <xdr:row>103</xdr:row>
      <xdr:rowOff>3810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6518" y="34758630"/>
          <a:ext cx="924631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64770</xdr:colOff>
      <xdr:row>103</xdr:row>
      <xdr:rowOff>20955</xdr:rowOff>
    </xdr:from>
    <xdr:to>
      <xdr:col>8</xdr:col>
      <xdr:colOff>419100</xdr:colOff>
      <xdr:row>103</xdr:row>
      <xdr:rowOff>624840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7220" y="35339655"/>
          <a:ext cx="963930" cy="60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91440</xdr:colOff>
      <xdr:row>70</xdr:row>
      <xdr:rowOff>27340</xdr:rowOff>
    </xdr:from>
    <xdr:to>
      <xdr:col>8</xdr:col>
      <xdr:colOff>1737360</xdr:colOff>
      <xdr:row>70</xdr:row>
      <xdr:rowOff>762000</xdr:rowOff>
    </xdr:to>
    <xdr:pic>
      <xdr:nvPicPr>
        <xdr:cNvPr id="4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7815" y="2094265"/>
          <a:ext cx="1626870" cy="734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217171</xdr:colOff>
      <xdr:row>6</xdr:row>
      <xdr:rowOff>100193</xdr:rowOff>
    </xdr:from>
    <xdr:to>
      <xdr:col>8</xdr:col>
      <xdr:colOff>53340</xdr:colOff>
      <xdr:row>9</xdr:row>
      <xdr:rowOff>152401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5721" y="8977493"/>
          <a:ext cx="931544" cy="69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200026</xdr:colOff>
      <xdr:row>1</xdr:row>
      <xdr:rowOff>225289</xdr:rowOff>
    </xdr:from>
    <xdr:to>
      <xdr:col>9</xdr:col>
      <xdr:colOff>542925</xdr:colOff>
      <xdr:row>9</xdr:row>
      <xdr:rowOff>70485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1" y="8121514"/>
          <a:ext cx="828674" cy="1473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324555</xdr:colOff>
      <xdr:row>1</xdr:row>
      <xdr:rowOff>25445</xdr:rowOff>
    </xdr:from>
    <xdr:to>
      <xdr:col>7</xdr:col>
      <xdr:colOff>472440</xdr:colOff>
      <xdr:row>6</xdr:row>
      <xdr:rowOff>51489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3105" y="7921670"/>
          <a:ext cx="728910" cy="1007119"/>
        </a:xfrm>
        <a:prstGeom prst="rect">
          <a:avLst/>
        </a:prstGeom>
      </xdr:spPr>
    </xdr:pic>
    <xdr:clientData/>
  </xdr:twoCellAnchor>
  <xdr:twoCellAnchor editAs="oneCell">
    <xdr:from>
      <xdr:col>6</xdr:col>
      <xdr:colOff>19547</xdr:colOff>
      <xdr:row>10</xdr:row>
      <xdr:rowOff>28576</xdr:rowOff>
    </xdr:from>
    <xdr:to>
      <xdr:col>7</xdr:col>
      <xdr:colOff>453390</xdr:colOff>
      <xdr:row>16</xdr:row>
      <xdr:rowOff>127639</xdr:rowOff>
    </xdr:to>
    <xdr:pic>
      <xdr:nvPicPr>
        <xdr:cNvPr id="7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44487" y="11367386"/>
          <a:ext cx="1442088" cy="10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477561</xdr:colOff>
      <xdr:row>10</xdr:row>
      <xdr:rowOff>19050</xdr:rowOff>
    </xdr:from>
    <xdr:to>
      <xdr:col>9</xdr:col>
      <xdr:colOff>516929</xdr:colOff>
      <xdr:row>16</xdr:row>
      <xdr:rowOff>170040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469875" y="11371511"/>
          <a:ext cx="1494015" cy="1039493"/>
        </a:xfrm>
        <a:prstGeom prst="rect">
          <a:avLst/>
        </a:prstGeom>
      </xdr:spPr>
    </xdr:pic>
    <xdr:clientData/>
  </xdr:twoCellAnchor>
  <xdr:oneCellAnchor>
    <xdr:from>
      <xdr:col>20</xdr:col>
      <xdr:colOff>198119</xdr:colOff>
      <xdr:row>1</xdr:row>
      <xdr:rowOff>62490</xdr:rowOff>
    </xdr:from>
    <xdr:ext cx="1021081" cy="1221479"/>
    <xdr:pic>
      <xdr:nvPicPr>
        <xdr:cNvPr id="11" name="Picture 4" descr="1307436967_213650793_1----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1269" y="5358390"/>
          <a:ext cx="1021081" cy="1221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169546</xdr:colOff>
      <xdr:row>7</xdr:row>
      <xdr:rowOff>243840</xdr:rowOff>
    </xdr:from>
    <xdr:ext cx="954404" cy="1637224"/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47421" y="2396490"/>
          <a:ext cx="954404" cy="163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137231</xdr:colOff>
      <xdr:row>22</xdr:row>
      <xdr:rowOff>66675</xdr:rowOff>
    </xdr:from>
    <xdr:to>
      <xdr:col>11</xdr:col>
      <xdr:colOff>1552575</xdr:colOff>
      <xdr:row>27</xdr:row>
      <xdr:rowOff>85724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38356" y="4362450"/>
          <a:ext cx="1415344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263525</xdr:colOff>
      <xdr:row>11</xdr:row>
      <xdr:rowOff>28575</xdr:rowOff>
    </xdr:from>
    <xdr:to>
      <xdr:col>11</xdr:col>
      <xdr:colOff>1400175</xdr:colOff>
      <xdr:row>17</xdr:row>
      <xdr:rowOff>184788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650" y="4114800"/>
          <a:ext cx="1136650" cy="135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11</xdr:row>
      <xdr:rowOff>0</xdr:rowOff>
    </xdr:from>
    <xdr:to>
      <xdr:col>17</xdr:col>
      <xdr:colOff>219075</xdr:colOff>
      <xdr:row>22</xdr:row>
      <xdr:rowOff>82488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06700" y="4168837"/>
          <a:ext cx="1438275" cy="228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1066800</xdr:colOff>
      <xdr:row>36</xdr:row>
      <xdr:rowOff>133139</xdr:rowOff>
    </xdr:from>
    <xdr:to>
      <xdr:col>11</xdr:col>
      <xdr:colOff>1069975</xdr:colOff>
      <xdr:row>36</xdr:row>
      <xdr:rowOff>187326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04806" y="22128058"/>
          <a:ext cx="1101937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31</xdr:row>
      <xdr:rowOff>85725</xdr:rowOff>
    </xdr:from>
    <xdr:to>
      <xdr:col>11</xdr:col>
      <xdr:colOff>1609518</xdr:colOff>
      <xdr:row>35</xdr:row>
      <xdr:rowOff>152400</xdr:rowOff>
    </xdr:to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01151" y="5915025"/>
          <a:ext cx="1552367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1190625</xdr:colOff>
      <xdr:row>22</xdr:row>
      <xdr:rowOff>26693</xdr:rowOff>
    </xdr:from>
    <xdr:to>
      <xdr:col>11</xdr:col>
      <xdr:colOff>1193800</xdr:colOff>
      <xdr:row>31</xdr:row>
      <xdr:rowOff>22225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4625" y="11990093"/>
          <a:ext cx="1273175" cy="1700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1844675</xdr:colOff>
      <xdr:row>31</xdr:row>
      <xdr:rowOff>215899</xdr:rowOff>
    </xdr:from>
    <xdr:to>
      <xdr:col>12</xdr:col>
      <xdr:colOff>1845</xdr:colOff>
      <xdr:row>33</xdr:row>
      <xdr:rowOff>215899</xdr:rowOff>
    </xdr:to>
    <xdr:pic>
      <xdr:nvPicPr>
        <xdr:cNvPr id="9" name="Picture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/>
        </a:blip>
        <a:srcRect/>
        <a:stretch/>
      </xdr:blipFill>
      <xdr:spPr bwMode="auto">
        <a:xfrm>
          <a:off x="14798675" y="15865474"/>
          <a:ext cx="833695" cy="1209675"/>
        </a:xfrm>
        <a:prstGeom prst="ellipse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11</xdr:col>
      <xdr:colOff>1898158</xdr:colOff>
      <xdr:row>33</xdr:row>
      <xdr:rowOff>511667</xdr:rowOff>
    </xdr:from>
    <xdr:to>
      <xdr:col>12</xdr:col>
      <xdr:colOff>8049</xdr:colOff>
      <xdr:row>36</xdr:row>
      <xdr:rowOff>51292</xdr:rowOff>
    </xdr:to>
    <xdr:pic>
      <xdr:nvPicPr>
        <xdr:cNvPr id="11" name="Picture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/>
        </a:blip>
        <a:srcRect/>
        <a:stretch/>
      </xdr:blipFill>
      <xdr:spPr bwMode="auto">
        <a:xfrm rot="5203658">
          <a:off x="14560550" y="17405350"/>
          <a:ext cx="1216025" cy="632809"/>
        </a:xfrm>
        <a:prstGeom prst="ellipse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oneCellAnchor>
    <xdr:from>
      <xdr:col>11</xdr:col>
      <xdr:colOff>79373</xdr:colOff>
      <xdr:row>37</xdr:row>
      <xdr:rowOff>32457</xdr:rowOff>
    </xdr:from>
    <xdr:ext cx="797502" cy="1129596"/>
    <xdr:pic>
      <xdr:nvPicPr>
        <xdr:cNvPr id="12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057326" y="7923279"/>
          <a:ext cx="1129596" cy="797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26403</xdr:colOff>
      <xdr:row>39</xdr:row>
      <xdr:rowOff>219076</xdr:rowOff>
    </xdr:from>
    <xdr:to>
      <xdr:col>11</xdr:col>
      <xdr:colOff>1599501</xdr:colOff>
      <xdr:row>41</xdr:row>
      <xdr:rowOff>95250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0403" y="9144001"/>
          <a:ext cx="1573098" cy="542924"/>
        </a:xfrm>
        <a:prstGeom prst="rect">
          <a:avLst/>
        </a:prstGeom>
      </xdr:spPr>
    </xdr:pic>
    <xdr:clientData/>
  </xdr:twoCellAnchor>
  <xdr:oneCellAnchor>
    <xdr:from>
      <xdr:col>11</xdr:col>
      <xdr:colOff>462915</xdr:colOff>
      <xdr:row>43</xdr:row>
      <xdr:rowOff>85724</xdr:rowOff>
    </xdr:from>
    <xdr:ext cx="813436" cy="46672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6915" y="10248899"/>
          <a:ext cx="813436" cy="466725"/>
        </a:xfrm>
        <a:prstGeom prst="rect">
          <a:avLst/>
        </a:prstGeom>
      </xdr:spPr>
    </xdr:pic>
    <xdr:clientData/>
  </xdr:oneCellAnchor>
  <xdr:oneCellAnchor>
    <xdr:from>
      <xdr:col>11</xdr:col>
      <xdr:colOff>295273</xdr:colOff>
      <xdr:row>43</xdr:row>
      <xdr:rowOff>638172</xdr:rowOff>
    </xdr:from>
    <xdr:ext cx="1171577" cy="704851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9439273" y="10801347"/>
          <a:ext cx="1171577" cy="704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99061</xdr:colOff>
      <xdr:row>1</xdr:row>
      <xdr:rowOff>73673</xdr:rowOff>
    </xdr:from>
    <xdr:to>
      <xdr:col>10</xdr:col>
      <xdr:colOff>1323975</xdr:colOff>
      <xdr:row>6</xdr:row>
      <xdr:rowOff>15241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8336" y="3121673"/>
          <a:ext cx="1224914" cy="894068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400050</xdr:colOff>
      <xdr:row>7</xdr:row>
      <xdr:rowOff>68580</xdr:rowOff>
    </xdr:from>
    <xdr:to>
      <xdr:col>10</xdr:col>
      <xdr:colOff>1123949</xdr:colOff>
      <xdr:row>11</xdr:row>
      <xdr:rowOff>145755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39325" y="4069080"/>
          <a:ext cx="723899" cy="81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12</xdr:row>
      <xdr:rowOff>91440</xdr:rowOff>
    </xdr:from>
    <xdr:to>
      <xdr:col>10</xdr:col>
      <xdr:colOff>1247774</xdr:colOff>
      <xdr:row>16</xdr:row>
      <xdr:rowOff>45720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8474" y="3377565"/>
          <a:ext cx="1152525" cy="944880"/>
        </a:xfrm>
        <a:prstGeom prst="rect">
          <a:avLst/>
        </a:prstGeom>
      </xdr:spPr>
    </xdr:pic>
    <xdr:clientData/>
  </xdr:twoCellAnchor>
  <xdr:twoCellAnchor editAs="oneCell">
    <xdr:from>
      <xdr:col>10</xdr:col>
      <xdr:colOff>127635</xdr:colOff>
      <xdr:row>18</xdr:row>
      <xdr:rowOff>38099</xdr:rowOff>
    </xdr:from>
    <xdr:to>
      <xdr:col>10</xdr:col>
      <xdr:colOff>1265539</xdr:colOff>
      <xdr:row>24</xdr:row>
      <xdr:rowOff>85212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6910" y="6153149"/>
          <a:ext cx="1137904" cy="1190113"/>
        </a:xfrm>
        <a:prstGeom prst="rect">
          <a:avLst/>
        </a:prstGeom>
      </xdr:spPr>
    </xdr:pic>
    <xdr:clientData/>
  </xdr:twoCellAnchor>
  <xdr:twoCellAnchor editAs="oneCell">
    <xdr:from>
      <xdr:col>10</xdr:col>
      <xdr:colOff>1364930</xdr:colOff>
      <xdr:row>25</xdr:row>
      <xdr:rowOff>95250</xdr:rowOff>
    </xdr:from>
    <xdr:to>
      <xdr:col>10</xdr:col>
      <xdr:colOff>1365075</xdr:colOff>
      <xdr:row>29</xdr:row>
      <xdr:rowOff>134986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665202" y="7720903"/>
          <a:ext cx="992236" cy="657080"/>
        </a:xfrm>
        <a:prstGeom prst="rect">
          <a:avLst/>
        </a:prstGeom>
      </xdr:spPr>
    </xdr:pic>
    <xdr:clientData/>
  </xdr:twoCellAnchor>
  <xdr:twoCellAnchor editAs="oneCell">
    <xdr:from>
      <xdr:col>10</xdr:col>
      <xdr:colOff>737121</xdr:colOff>
      <xdr:row>25</xdr:row>
      <xdr:rowOff>96092</xdr:rowOff>
    </xdr:from>
    <xdr:to>
      <xdr:col>10</xdr:col>
      <xdr:colOff>740818</xdr:colOff>
      <xdr:row>29</xdr:row>
      <xdr:rowOff>144847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035870" y="7723268"/>
          <a:ext cx="1001255" cy="663053"/>
        </a:xfrm>
        <a:prstGeom prst="rect">
          <a:avLst/>
        </a:prstGeom>
      </xdr:spPr>
    </xdr:pic>
    <xdr:clientData/>
  </xdr:twoCellAnchor>
  <xdr:twoCellAnchor editAs="oneCell">
    <xdr:from>
      <xdr:col>10</xdr:col>
      <xdr:colOff>36374</xdr:colOff>
      <xdr:row>26</xdr:row>
      <xdr:rowOff>47625</xdr:rowOff>
    </xdr:from>
    <xdr:to>
      <xdr:col>10</xdr:col>
      <xdr:colOff>1358767</xdr:colOff>
      <xdr:row>29</xdr:row>
      <xdr:rowOff>47624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5649" y="7696200"/>
          <a:ext cx="1322393" cy="7238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77835</xdr:colOff>
      <xdr:row>8</xdr:row>
      <xdr:rowOff>93887</xdr:rowOff>
    </xdr:from>
    <xdr:to>
      <xdr:col>11</xdr:col>
      <xdr:colOff>1323975</xdr:colOff>
      <xdr:row>13</xdr:row>
      <xdr:rowOff>152399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8021685" y="2198912"/>
          <a:ext cx="1246140" cy="1011012"/>
        </a:xfrm>
        <a:prstGeom prst="ellipse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11</xdr:col>
      <xdr:colOff>1868259</xdr:colOff>
      <xdr:row>14</xdr:row>
      <xdr:rowOff>107259</xdr:rowOff>
    </xdr:from>
    <xdr:to>
      <xdr:col>12</xdr:col>
      <xdr:colOff>1359</xdr:colOff>
      <xdr:row>26</xdr:row>
      <xdr:rowOff>512029</xdr:rowOff>
    </xdr:to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5410449" y="7805819"/>
          <a:ext cx="342419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161924</xdr:colOff>
      <xdr:row>14</xdr:row>
      <xdr:rowOff>66678</xdr:rowOff>
    </xdr:from>
    <xdr:to>
      <xdr:col>11</xdr:col>
      <xdr:colOff>1314449</xdr:colOff>
      <xdr:row>25</xdr:row>
      <xdr:rowOff>114303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7610474" y="3819528"/>
          <a:ext cx="21431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</xdr:row>
      <xdr:rowOff>168161</xdr:rowOff>
    </xdr:from>
    <xdr:to>
      <xdr:col>11</xdr:col>
      <xdr:colOff>1409700</xdr:colOff>
      <xdr:row>7</xdr:row>
      <xdr:rowOff>133351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1950" y="1130186"/>
          <a:ext cx="1371600" cy="91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1660071</xdr:colOff>
      <xdr:row>26</xdr:row>
      <xdr:rowOff>129872</xdr:rowOff>
    </xdr:from>
    <xdr:to>
      <xdr:col>12</xdr:col>
      <xdr:colOff>2721</xdr:colOff>
      <xdr:row>26</xdr:row>
      <xdr:rowOff>189026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42846" y="10369247"/>
          <a:ext cx="1619250" cy="1135479"/>
        </a:xfrm>
        <a:prstGeom prst="rect">
          <a:avLst/>
        </a:prstGeom>
      </xdr:spPr>
    </xdr:pic>
    <xdr:clientData/>
  </xdr:twoCellAnchor>
  <xdr:twoCellAnchor editAs="oneCell">
    <xdr:from>
      <xdr:col>11</xdr:col>
      <xdr:colOff>85360</xdr:colOff>
      <xdr:row>26</xdr:row>
      <xdr:rowOff>58511</xdr:rowOff>
    </xdr:from>
    <xdr:to>
      <xdr:col>11</xdr:col>
      <xdr:colOff>1295399</xdr:colOff>
      <xdr:row>26</xdr:row>
      <xdr:rowOff>1200150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9210" y="5611586"/>
          <a:ext cx="1210039" cy="1141639"/>
        </a:xfrm>
        <a:prstGeom prst="rect">
          <a:avLst/>
        </a:prstGeom>
      </xdr:spPr>
    </xdr:pic>
    <xdr:clientData/>
  </xdr:twoCellAnchor>
  <xdr:twoCellAnchor editAs="oneCell">
    <xdr:from>
      <xdr:col>11</xdr:col>
      <xdr:colOff>46265</xdr:colOff>
      <xdr:row>35</xdr:row>
      <xdr:rowOff>85725</xdr:rowOff>
    </xdr:from>
    <xdr:to>
      <xdr:col>11</xdr:col>
      <xdr:colOff>1363758</xdr:colOff>
      <xdr:row>40</xdr:row>
      <xdr:rowOff>111578</xdr:rowOff>
    </xdr:to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4965" y="9010650"/>
          <a:ext cx="1317493" cy="978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251733</xdr:colOff>
      <xdr:row>29</xdr:row>
      <xdr:rowOff>27340</xdr:rowOff>
    </xdr:from>
    <xdr:to>
      <xdr:col>11</xdr:col>
      <xdr:colOff>1276351</xdr:colOff>
      <xdr:row>34</xdr:row>
      <xdr:rowOff>121102</xdr:rowOff>
    </xdr:to>
    <xdr:pic>
      <xdr:nvPicPr>
        <xdr:cNvPr id="9" name="Рисунок 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00433" y="7809265"/>
          <a:ext cx="1024618" cy="104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39459</xdr:colOff>
      <xdr:row>41</xdr:row>
      <xdr:rowOff>221277</xdr:rowOff>
    </xdr:from>
    <xdr:to>
      <xdr:col>11</xdr:col>
      <xdr:colOff>1395312</xdr:colOff>
      <xdr:row>42</xdr:row>
      <xdr:rowOff>400049</xdr:rowOff>
    </xdr:to>
    <xdr:pic>
      <xdr:nvPicPr>
        <xdr:cNvPr id="10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54984" y="10298727"/>
          <a:ext cx="1355853" cy="81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647700</xdr:colOff>
      <xdr:row>43</xdr:row>
      <xdr:rowOff>66674</xdr:rowOff>
    </xdr:from>
    <xdr:to>
      <xdr:col>11</xdr:col>
      <xdr:colOff>650422</xdr:colOff>
      <xdr:row>46</xdr:row>
      <xdr:rowOff>147388</xdr:rowOff>
    </xdr:to>
    <xdr:pic>
      <xdr:nvPicPr>
        <xdr:cNvPr id="11" name="Picture 578" descr="фото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041599"/>
          <a:ext cx="2168978" cy="108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280988</xdr:colOff>
      <xdr:row>13</xdr:row>
      <xdr:rowOff>64294</xdr:rowOff>
    </xdr:from>
    <xdr:to>
      <xdr:col>11</xdr:col>
      <xdr:colOff>1914525</xdr:colOff>
      <xdr:row>16</xdr:row>
      <xdr:rowOff>79176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0413" y="3445669"/>
          <a:ext cx="1633537" cy="614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466725</xdr:colOff>
      <xdr:row>1</xdr:row>
      <xdr:rowOff>40006</xdr:rowOff>
    </xdr:from>
    <xdr:to>
      <xdr:col>11</xdr:col>
      <xdr:colOff>1695451</xdr:colOff>
      <xdr:row>4</xdr:row>
      <xdr:rowOff>64545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06150" y="1021081"/>
          <a:ext cx="1228726" cy="624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1468755</xdr:colOff>
      <xdr:row>4</xdr:row>
      <xdr:rowOff>243840</xdr:rowOff>
    </xdr:from>
    <xdr:to>
      <xdr:col>11</xdr:col>
      <xdr:colOff>1470184</xdr:colOff>
      <xdr:row>9</xdr:row>
      <xdr:rowOff>154305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309395" y="4138375"/>
          <a:ext cx="977265" cy="99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1392060</xdr:colOff>
      <xdr:row>17</xdr:row>
      <xdr:rowOff>124453</xdr:rowOff>
    </xdr:from>
    <xdr:to>
      <xdr:col>11</xdr:col>
      <xdr:colOff>1394936</xdr:colOff>
      <xdr:row>21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1985" y="7420603"/>
          <a:ext cx="1079201" cy="121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265760</xdr:colOff>
      <xdr:row>4</xdr:row>
      <xdr:rowOff>15450</xdr:rowOff>
    </xdr:from>
    <xdr:to>
      <xdr:col>11</xdr:col>
      <xdr:colOff>1857375</xdr:colOff>
      <xdr:row>7</xdr:row>
      <xdr:rowOff>51547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5185" y="1596600"/>
          <a:ext cx="1591615" cy="636172"/>
        </a:xfrm>
        <a:prstGeom prst="rect">
          <a:avLst/>
        </a:prstGeom>
      </xdr:spPr>
    </xdr:pic>
    <xdr:clientData/>
  </xdr:twoCellAnchor>
  <xdr:twoCellAnchor editAs="oneCell">
    <xdr:from>
      <xdr:col>11</xdr:col>
      <xdr:colOff>1312545</xdr:colOff>
      <xdr:row>15</xdr:row>
      <xdr:rowOff>7620</xdr:rowOff>
    </xdr:from>
    <xdr:to>
      <xdr:col>11</xdr:col>
      <xdr:colOff>1316831</xdr:colOff>
      <xdr:row>17</xdr:row>
      <xdr:rowOff>196215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2470" y="6617970"/>
          <a:ext cx="1156811" cy="798195"/>
        </a:xfrm>
        <a:prstGeom prst="rect">
          <a:avLst/>
        </a:prstGeom>
      </xdr:spPr>
    </xdr:pic>
    <xdr:clientData/>
  </xdr:twoCellAnchor>
  <xdr:twoCellAnchor editAs="oneCell">
    <xdr:from>
      <xdr:col>11</xdr:col>
      <xdr:colOff>266699</xdr:colOff>
      <xdr:row>10</xdr:row>
      <xdr:rowOff>47626</xdr:rowOff>
    </xdr:from>
    <xdr:to>
      <xdr:col>11</xdr:col>
      <xdr:colOff>1888726</xdr:colOff>
      <xdr:row>13</xdr:row>
      <xdr:rowOff>47625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6124" y="2828926"/>
          <a:ext cx="1622027" cy="600074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285751</xdr:colOff>
      <xdr:row>6</xdr:row>
      <xdr:rowOff>161925</xdr:rowOff>
    </xdr:from>
    <xdr:to>
      <xdr:col>11</xdr:col>
      <xdr:colOff>1879022</xdr:colOff>
      <xdr:row>10</xdr:row>
      <xdr:rowOff>123824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176" y="2143125"/>
          <a:ext cx="1593271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1297305</xdr:colOff>
      <xdr:row>8</xdr:row>
      <xdr:rowOff>247650</xdr:rowOff>
    </xdr:from>
    <xdr:to>
      <xdr:col>11</xdr:col>
      <xdr:colOff>1301115</xdr:colOff>
      <xdr:row>12</xdr:row>
      <xdr:rowOff>43815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7230" y="5133975"/>
          <a:ext cx="1158240" cy="653415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514350</xdr:colOff>
      <xdr:row>16</xdr:row>
      <xdr:rowOff>145393</xdr:rowOff>
    </xdr:from>
    <xdr:to>
      <xdr:col>11</xdr:col>
      <xdr:colOff>1733550</xdr:colOff>
      <xdr:row>20</xdr:row>
      <xdr:rowOff>76200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3775" y="4126843"/>
          <a:ext cx="1219200" cy="730907"/>
        </a:xfrm>
        <a:prstGeom prst="rect">
          <a:avLst/>
        </a:prstGeom>
      </xdr:spPr>
    </xdr:pic>
    <xdr:clientData/>
  </xdr:twoCellAnchor>
  <xdr:twoCellAnchor editAs="oneCell">
    <xdr:from>
      <xdr:col>11</xdr:col>
      <xdr:colOff>1217047</xdr:colOff>
      <xdr:row>1</xdr:row>
      <xdr:rowOff>133906</xdr:rowOff>
    </xdr:from>
    <xdr:to>
      <xdr:col>11</xdr:col>
      <xdr:colOff>1223736</xdr:colOff>
      <xdr:row>5</xdr:row>
      <xdr:rowOff>103426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46531" y="3058547"/>
          <a:ext cx="855345" cy="12544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83820</xdr:colOff>
      <xdr:row>28</xdr:row>
      <xdr:rowOff>9525</xdr:rowOff>
    </xdr:from>
    <xdr:ext cx="592455" cy="486163"/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8595" y="10772775"/>
          <a:ext cx="592455" cy="486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57150</xdr:colOff>
      <xdr:row>31</xdr:row>
      <xdr:rowOff>59824</xdr:rowOff>
    </xdr:from>
    <xdr:ext cx="561975" cy="650507"/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1925" y="11908924"/>
          <a:ext cx="561975" cy="650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47627</xdr:colOff>
      <xdr:row>32</xdr:row>
      <xdr:rowOff>41210</xdr:rowOff>
    </xdr:from>
    <xdr:ext cx="523874" cy="415990"/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402" y="12614210"/>
          <a:ext cx="523874" cy="415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47624</xdr:colOff>
      <xdr:row>30</xdr:row>
      <xdr:rowOff>19051</xdr:rowOff>
    </xdr:from>
    <xdr:ext cx="590551" cy="344159"/>
    <xdr:pic>
      <xdr:nvPicPr>
        <xdr:cNvPr id="13" name="Рисунок 12" descr="pps_0x0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399" y="11487151"/>
          <a:ext cx="590551" cy="344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28576</xdr:colOff>
      <xdr:row>1</xdr:row>
      <xdr:rowOff>18180</xdr:rowOff>
    </xdr:from>
    <xdr:to>
      <xdr:col>9</xdr:col>
      <xdr:colOff>638175</xdr:colOff>
      <xdr:row>1</xdr:row>
      <xdr:rowOff>869447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1" y="1170705"/>
          <a:ext cx="609599" cy="851267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</xdr:row>
      <xdr:rowOff>40791</xdr:rowOff>
    </xdr:from>
    <xdr:to>
      <xdr:col>9</xdr:col>
      <xdr:colOff>618400</xdr:colOff>
      <xdr:row>2</xdr:row>
      <xdr:rowOff>819150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2469666"/>
          <a:ext cx="580300" cy="778359"/>
        </a:xfrm>
        <a:prstGeom prst="rect">
          <a:avLst/>
        </a:prstGeom>
      </xdr:spPr>
    </xdr:pic>
    <xdr:clientData/>
  </xdr:twoCellAnchor>
  <xdr:twoCellAnchor editAs="oneCell">
    <xdr:from>
      <xdr:col>9</xdr:col>
      <xdr:colOff>54215</xdr:colOff>
      <xdr:row>4</xdr:row>
      <xdr:rowOff>28575</xdr:rowOff>
    </xdr:from>
    <xdr:to>
      <xdr:col>9</xdr:col>
      <xdr:colOff>628650</xdr:colOff>
      <xdr:row>4</xdr:row>
      <xdr:rowOff>805259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8990" y="5067300"/>
          <a:ext cx="574435" cy="7766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711202</xdr:colOff>
      <xdr:row>5</xdr:row>
      <xdr:rowOff>29482</xdr:rowOff>
    </xdr:from>
    <xdr:to>
      <xdr:col>11</xdr:col>
      <xdr:colOff>714376</xdr:colOff>
      <xdr:row>5</xdr:row>
      <xdr:rowOff>189808</xdr:rowOff>
    </xdr:to>
    <xdr:pic>
      <xdr:nvPicPr>
        <xdr:cNvPr id="2" name="Рисунок 2" descr="pic28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5202" y="2248807"/>
          <a:ext cx="1431924" cy="1084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</xdr:colOff>
      <xdr:row>18</xdr:row>
      <xdr:rowOff>139805</xdr:rowOff>
    </xdr:from>
    <xdr:to>
      <xdr:col>11</xdr:col>
      <xdr:colOff>2318220</xdr:colOff>
      <xdr:row>20</xdr:row>
      <xdr:rowOff>323850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2725" y="5969105"/>
          <a:ext cx="2213445" cy="2022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371475</xdr:colOff>
      <xdr:row>9</xdr:row>
      <xdr:rowOff>28576</xdr:rowOff>
    </xdr:from>
    <xdr:to>
      <xdr:col>11</xdr:col>
      <xdr:colOff>2257425</xdr:colOff>
      <xdr:row>13</xdr:row>
      <xdr:rowOff>214802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888" t="15683" r="15562" b="19444"/>
        <a:stretch>
          <a:fillRect/>
        </a:stretch>
      </xdr:blipFill>
      <xdr:spPr bwMode="auto">
        <a:xfrm rot="5400000">
          <a:off x="10979699" y="2288627"/>
          <a:ext cx="1205401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485109</xdr:colOff>
      <xdr:row>14</xdr:row>
      <xdr:rowOff>80931</xdr:rowOff>
    </xdr:from>
    <xdr:ext cx="1359756" cy="1024743"/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3059" y="3976656"/>
          <a:ext cx="1359756" cy="1024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730854</xdr:colOff>
      <xdr:row>9</xdr:row>
      <xdr:rowOff>0</xdr:rowOff>
    </xdr:from>
    <xdr:to>
      <xdr:col>11</xdr:col>
      <xdr:colOff>731457</xdr:colOff>
      <xdr:row>9</xdr:row>
      <xdr:rowOff>157199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4854" y="4573549"/>
          <a:ext cx="999522" cy="747749"/>
        </a:xfrm>
        <a:prstGeom prst="rect">
          <a:avLst/>
        </a:prstGeom>
      </xdr:spPr>
    </xdr:pic>
    <xdr:clientData/>
  </xdr:twoCellAnchor>
  <xdr:twoCellAnchor editAs="oneCell">
    <xdr:from>
      <xdr:col>11</xdr:col>
      <xdr:colOff>873527</xdr:colOff>
      <xdr:row>18</xdr:row>
      <xdr:rowOff>0</xdr:rowOff>
    </xdr:from>
    <xdr:to>
      <xdr:col>11</xdr:col>
      <xdr:colOff>876299</xdr:colOff>
      <xdr:row>18</xdr:row>
      <xdr:rowOff>624010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378796" y="12344643"/>
          <a:ext cx="1690810" cy="793347"/>
        </a:xfrm>
        <a:prstGeom prst="rect">
          <a:avLst/>
        </a:prstGeom>
      </xdr:spPr>
    </xdr:pic>
    <xdr:clientData/>
  </xdr:twoCellAnchor>
  <xdr:twoCellAnchor editAs="oneCell">
    <xdr:from>
      <xdr:col>11</xdr:col>
      <xdr:colOff>1783887</xdr:colOff>
      <xdr:row>18</xdr:row>
      <xdr:rowOff>0</xdr:rowOff>
    </xdr:from>
    <xdr:to>
      <xdr:col>11</xdr:col>
      <xdr:colOff>1785307</xdr:colOff>
      <xdr:row>18</xdr:row>
      <xdr:rowOff>586115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315532" y="12293682"/>
          <a:ext cx="1729115" cy="884405"/>
        </a:xfrm>
        <a:prstGeom prst="rect">
          <a:avLst/>
        </a:prstGeom>
      </xdr:spPr>
    </xdr:pic>
    <xdr:clientData/>
  </xdr:twoCellAnchor>
  <xdr:twoCellAnchor editAs="oneCell">
    <xdr:from>
      <xdr:col>11</xdr:col>
      <xdr:colOff>492900</xdr:colOff>
      <xdr:row>5</xdr:row>
      <xdr:rowOff>38099</xdr:rowOff>
    </xdr:from>
    <xdr:to>
      <xdr:col>11</xdr:col>
      <xdr:colOff>1962150</xdr:colOff>
      <xdr:row>5</xdr:row>
      <xdr:rowOff>864551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0850" y="847724"/>
          <a:ext cx="1469250" cy="826452"/>
        </a:xfrm>
        <a:prstGeom prst="rect">
          <a:avLst/>
        </a:prstGeom>
      </xdr:spPr>
    </xdr:pic>
    <xdr:clientData/>
  </xdr:twoCellAnchor>
  <xdr:oneCellAnchor>
    <xdr:from>
      <xdr:col>11</xdr:col>
      <xdr:colOff>123823</xdr:colOff>
      <xdr:row>1</xdr:row>
      <xdr:rowOff>64340</xdr:rowOff>
    </xdr:from>
    <xdr:ext cx="819152" cy="713839"/>
    <xdr:pic>
      <xdr:nvPicPr>
        <xdr:cNvPr id="15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150" t="25427" r="27557" b="36078"/>
        <a:stretch>
          <a:fillRect/>
        </a:stretch>
      </xdr:blipFill>
      <xdr:spPr bwMode="auto">
        <a:xfrm rot="5400000">
          <a:off x="10873054" y="821309"/>
          <a:ext cx="713839" cy="81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730854</xdr:colOff>
      <xdr:row>4</xdr:row>
      <xdr:rowOff>30124</xdr:rowOff>
    </xdr:from>
    <xdr:ext cx="603" cy="157199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429" y="3449599"/>
          <a:ext cx="603" cy="157199"/>
        </a:xfrm>
        <a:prstGeom prst="rect">
          <a:avLst/>
        </a:prstGeom>
      </xdr:spPr>
    </xdr:pic>
    <xdr:clientData/>
  </xdr:oneCellAnchor>
  <xdr:oneCellAnchor>
    <xdr:from>
      <xdr:col>11</xdr:col>
      <xdr:colOff>873527</xdr:colOff>
      <xdr:row>6</xdr:row>
      <xdr:rowOff>103962</xdr:rowOff>
    </xdr:from>
    <xdr:ext cx="2772" cy="62401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59483" y="6262931"/>
          <a:ext cx="624010" cy="2772"/>
        </a:xfrm>
        <a:prstGeom prst="rect">
          <a:avLst/>
        </a:prstGeom>
      </xdr:spPr>
    </xdr:pic>
    <xdr:clientData/>
  </xdr:oneCellAnchor>
  <xdr:oneCellAnchor>
    <xdr:from>
      <xdr:col>11</xdr:col>
      <xdr:colOff>1783887</xdr:colOff>
      <xdr:row>6</xdr:row>
      <xdr:rowOff>79377</xdr:rowOff>
    </xdr:from>
    <xdr:ext cx="1420" cy="58611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188114" y="6220075"/>
          <a:ext cx="586115" cy="1420"/>
        </a:xfrm>
        <a:prstGeom prst="rect">
          <a:avLst/>
        </a:prstGeom>
      </xdr:spPr>
    </xdr:pic>
    <xdr:clientData/>
  </xdr:oneCellAnchor>
  <xdr:oneCellAnchor>
    <xdr:from>
      <xdr:col>11</xdr:col>
      <xdr:colOff>158302</xdr:colOff>
      <xdr:row>6</xdr:row>
      <xdr:rowOff>22872</xdr:rowOff>
    </xdr:from>
    <xdr:ext cx="375097" cy="1032321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526265" y="2875609"/>
          <a:ext cx="1032321" cy="375097"/>
        </a:xfrm>
        <a:prstGeom prst="rect">
          <a:avLst/>
        </a:prstGeom>
      </xdr:spPr>
    </xdr:pic>
    <xdr:clientData/>
  </xdr:oneCellAnchor>
  <xdr:oneCellAnchor>
    <xdr:from>
      <xdr:col>11</xdr:col>
      <xdr:colOff>714376</xdr:colOff>
      <xdr:row>6</xdr:row>
      <xdr:rowOff>190499</xdr:rowOff>
    </xdr:from>
    <xdr:ext cx="1504950" cy="733425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0951" y="2714624"/>
          <a:ext cx="1504950" cy="733425"/>
        </a:xfrm>
        <a:prstGeom prst="rect">
          <a:avLst/>
        </a:prstGeom>
      </xdr:spPr>
    </xdr:pic>
    <xdr:clientData/>
  </xdr:oneCellAnchor>
  <xdr:twoCellAnchor editAs="oneCell">
    <xdr:from>
      <xdr:col>11</xdr:col>
      <xdr:colOff>1304925</xdr:colOff>
      <xdr:row>1</xdr:row>
      <xdr:rowOff>90812</xdr:rowOff>
    </xdr:from>
    <xdr:to>
      <xdr:col>11</xdr:col>
      <xdr:colOff>2163887</xdr:colOff>
      <xdr:row>4</xdr:row>
      <xdr:rowOff>133332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1500" y="900437"/>
          <a:ext cx="858962" cy="642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3" workbookViewId="0">
      <selection activeCell="O14" sqref="O14"/>
    </sheetView>
  </sheetViews>
  <sheetFormatPr defaultRowHeight="15"/>
  <cols>
    <col min="1" max="1" width="5" customWidth="1"/>
    <col min="2" max="2" width="36.140625" customWidth="1"/>
    <col min="5" max="5" width="22.140625" customWidth="1"/>
  </cols>
  <sheetData>
    <row r="1" spans="1:13" ht="15.75" thickBot="1">
      <c r="A1" s="837" t="s">
        <v>428</v>
      </c>
      <c r="B1" s="839" t="s">
        <v>429</v>
      </c>
      <c r="C1" s="841" t="s">
        <v>430</v>
      </c>
      <c r="D1" s="843" t="s">
        <v>431</v>
      </c>
      <c r="E1" s="841" t="s">
        <v>432</v>
      </c>
      <c r="F1" s="845" t="s">
        <v>433</v>
      </c>
      <c r="G1" s="846"/>
      <c r="H1" s="847"/>
      <c r="I1" s="825" t="s">
        <v>434</v>
      </c>
      <c r="J1" s="826"/>
      <c r="K1" s="826"/>
      <c r="L1" s="826"/>
      <c r="M1" s="827"/>
    </row>
    <row r="2" spans="1:13" ht="60.75" thickBot="1">
      <c r="A2" s="838"/>
      <c r="B2" s="840"/>
      <c r="C2" s="842"/>
      <c r="D2" s="844"/>
      <c r="E2" s="842"/>
      <c r="F2" s="691" t="s">
        <v>8</v>
      </c>
      <c r="G2" s="692" t="s">
        <v>7</v>
      </c>
      <c r="H2" s="693" t="s">
        <v>6</v>
      </c>
      <c r="I2" s="828"/>
      <c r="J2" s="829"/>
      <c r="K2" s="829"/>
      <c r="L2" s="829"/>
      <c r="M2" s="830"/>
    </row>
    <row r="3" spans="1:13" ht="15.75" thickBot="1">
      <c r="A3" s="831" t="s">
        <v>435</v>
      </c>
      <c r="B3" s="832"/>
      <c r="C3" s="832"/>
      <c r="D3" s="832"/>
      <c r="E3" s="832"/>
      <c r="F3" s="832"/>
      <c r="G3" s="832"/>
      <c r="H3" s="833"/>
      <c r="I3" s="694"/>
      <c r="J3" s="695"/>
      <c r="K3" s="695"/>
      <c r="L3" s="695"/>
      <c r="M3" s="696"/>
    </row>
    <row r="4" spans="1:13">
      <c r="A4" s="697">
        <v>1</v>
      </c>
      <c r="B4" s="698" t="s">
        <v>436</v>
      </c>
      <c r="C4" s="699">
        <v>1</v>
      </c>
      <c r="D4" s="700">
        <v>10</v>
      </c>
      <c r="E4" s="701" t="s">
        <v>437</v>
      </c>
      <c r="F4" s="702">
        <v>6.83</v>
      </c>
      <c r="G4" s="703">
        <v>8.1999999999999993</v>
      </c>
      <c r="H4" s="704">
        <v>9.56</v>
      </c>
      <c r="I4" s="134"/>
      <c r="J4" s="705"/>
      <c r="K4" s="705"/>
      <c r="L4" s="705"/>
      <c r="M4" s="135"/>
    </row>
    <row r="5" spans="1:13">
      <c r="A5" s="323">
        <v>2</v>
      </c>
      <c r="B5" s="706" t="s">
        <v>436</v>
      </c>
      <c r="C5" s="707">
        <v>2</v>
      </c>
      <c r="D5" s="708">
        <v>12</v>
      </c>
      <c r="E5" s="709" t="s">
        <v>437</v>
      </c>
      <c r="F5" s="710">
        <v>8.44</v>
      </c>
      <c r="G5" s="711">
        <v>10.130000000000001</v>
      </c>
      <c r="H5" s="712">
        <v>11.82</v>
      </c>
      <c r="I5" s="134"/>
      <c r="J5" s="705"/>
      <c r="K5" s="705"/>
      <c r="L5" s="705"/>
      <c r="M5" s="135"/>
    </row>
    <row r="6" spans="1:13">
      <c r="A6" s="323">
        <v>3</v>
      </c>
      <c r="B6" s="706" t="s">
        <v>436</v>
      </c>
      <c r="C6" s="707">
        <v>3</v>
      </c>
      <c r="D6" s="708">
        <v>10</v>
      </c>
      <c r="E6" s="709" t="s">
        <v>438</v>
      </c>
      <c r="F6" s="710">
        <v>7.67</v>
      </c>
      <c r="G6" s="711">
        <v>9.2100000000000009</v>
      </c>
      <c r="H6" s="712">
        <v>10.74</v>
      </c>
      <c r="I6" s="134"/>
      <c r="J6" s="705"/>
      <c r="K6" s="705"/>
      <c r="L6" s="705"/>
      <c r="M6" s="135"/>
    </row>
    <row r="7" spans="1:13">
      <c r="A7" s="323">
        <v>4</v>
      </c>
      <c r="B7" s="706" t="s">
        <v>436</v>
      </c>
      <c r="C7" s="707">
        <v>4</v>
      </c>
      <c r="D7" s="708">
        <v>11</v>
      </c>
      <c r="E7" s="709" t="s">
        <v>439</v>
      </c>
      <c r="F7" s="710">
        <v>7.13</v>
      </c>
      <c r="G7" s="711">
        <v>8.5500000000000007</v>
      </c>
      <c r="H7" s="712">
        <v>9.98</v>
      </c>
      <c r="I7" s="134"/>
      <c r="J7" s="705"/>
      <c r="K7" s="705"/>
      <c r="L7" s="705"/>
      <c r="M7" s="135"/>
    </row>
    <row r="8" spans="1:13">
      <c r="A8" s="323">
        <v>5</v>
      </c>
      <c r="B8" s="706" t="s">
        <v>436</v>
      </c>
      <c r="C8" s="707">
        <v>5</v>
      </c>
      <c r="D8" s="708">
        <v>10</v>
      </c>
      <c r="E8" s="709" t="s">
        <v>439</v>
      </c>
      <c r="F8" s="710">
        <v>5.59</v>
      </c>
      <c r="G8" s="711">
        <v>6.7</v>
      </c>
      <c r="H8" s="712">
        <v>7.82</v>
      </c>
      <c r="I8" s="134"/>
      <c r="J8" s="705"/>
      <c r="K8" s="705"/>
      <c r="L8" s="705"/>
      <c r="M8" s="135"/>
    </row>
    <row r="9" spans="1:13">
      <c r="A9" s="323">
        <v>6</v>
      </c>
      <c r="B9" s="706" t="s">
        <v>436</v>
      </c>
      <c r="C9" s="707">
        <v>7</v>
      </c>
      <c r="D9" s="708">
        <v>9</v>
      </c>
      <c r="E9" s="709" t="s">
        <v>440</v>
      </c>
      <c r="F9" s="710">
        <v>9.0299999999999994</v>
      </c>
      <c r="G9" s="711">
        <v>10.84</v>
      </c>
      <c r="H9" s="712">
        <v>12.64</v>
      </c>
      <c r="I9" s="134"/>
      <c r="J9" s="705"/>
      <c r="K9" s="705"/>
      <c r="L9" s="705"/>
      <c r="M9" s="135"/>
    </row>
    <row r="10" spans="1:13">
      <c r="A10" s="323">
        <v>7</v>
      </c>
      <c r="B10" s="706" t="s">
        <v>436</v>
      </c>
      <c r="C10" s="707">
        <v>8</v>
      </c>
      <c r="D10" s="708">
        <v>12</v>
      </c>
      <c r="E10" s="709" t="s">
        <v>440</v>
      </c>
      <c r="F10" s="710">
        <v>13.15</v>
      </c>
      <c r="G10" s="711">
        <v>15.78</v>
      </c>
      <c r="H10" s="712">
        <v>18.399999999999999</v>
      </c>
      <c r="I10" s="134"/>
      <c r="J10" s="705"/>
      <c r="K10" s="705"/>
      <c r="L10" s="705"/>
      <c r="M10" s="135"/>
    </row>
    <row r="11" spans="1:13">
      <c r="A11" s="323">
        <v>8</v>
      </c>
      <c r="B11" s="706" t="s">
        <v>436</v>
      </c>
      <c r="C11" s="707">
        <v>9</v>
      </c>
      <c r="D11" s="708">
        <v>9</v>
      </c>
      <c r="E11" s="709" t="s">
        <v>440</v>
      </c>
      <c r="F11" s="710">
        <v>7.6</v>
      </c>
      <c r="G11" s="711">
        <v>9.1199999999999992</v>
      </c>
      <c r="H11" s="712">
        <v>10.64</v>
      </c>
      <c r="I11" s="134"/>
      <c r="J11" s="705"/>
      <c r="K11" s="705"/>
      <c r="L11" s="705"/>
      <c r="M11" s="135"/>
    </row>
    <row r="12" spans="1:13">
      <c r="A12" s="323">
        <v>9</v>
      </c>
      <c r="B12" s="706" t="s">
        <v>436</v>
      </c>
      <c r="C12" s="707">
        <v>10</v>
      </c>
      <c r="D12" s="708">
        <v>9</v>
      </c>
      <c r="E12" s="709" t="s">
        <v>440</v>
      </c>
      <c r="F12" s="710">
        <v>11.12</v>
      </c>
      <c r="G12" s="711">
        <v>13.34</v>
      </c>
      <c r="H12" s="712">
        <v>15.56</v>
      </c>
      <c r="I12" s="134"/>
      <c r="J12" s="705"/>
      <c r="K12" s="705"/>
      <c r="L12" s="705"/>
      <c r="M12" s="135"/>
    </row>
    <row r="13" spans="1:13">
      <c r="A13" s="323">
        <v>10</v>
      </c>
      <c r="B13" s="706" t="s">
        <v>441</v>
      </c>
      <c r="C13" s="707">
        <v>11</v>
      </c>
      <c r="D13" s="708">
        <v>14</v>
      </c>
      <c r="E13" s="709" t="s">
        <v>440</v>
      </c>
      <c r="F13" s="710">
        <v>4.8</v>
      </c>
      <c r="G13" s="711">
        <v>5.76</v>
      </c>
      <c r="H13" s="712">
        <v>6.72</v>
      </c>
      <c r="I13" s="134"/>
      <c r="J13" s="705"/>
      <c r="K13" s="705"/>
      <c r="L13" s="705"/>
      <c r="M13" s="135"/>
    </row>
    <row r="14" spans="1:13">
      <c r="A14" s="323">
        <v>11</v>
      </c>
      <c r="B14" s="706" t="s">
        <v>441</v>
      </c>
      <c r="C14" s="707">
        <v>12</v>
      </c>
      <c r="D14" s="708">
        <v>16</v>
      </c>
      <c r="E14" s="709" t="s">
        <v>440</v>
      </c>
      <c r="F14" s="710">
        <v>11.66</v>
      </c>
      <c r="G14" s="711">
        <v>13.99</v>
      </c>
      <c r="H14" s="712">
        <v>16.329999999999998</v>
      </c>
      <c r="I14" s="134"/>
      <c r="J14" s="705"/>
      <c r="K14" s="705"/>
      <c r="L14" s="705"/>
      <c r="M14" s="135"/>
    </row>
    <row r="15" spans="1:13">
      <c r="A15" s="323">
        <v>12</v>
      </c>
      <c r="B15" s="706" t="s">
        <v>436</v>
      </c>
      <c r="C15" s="707">
        <v>13</v>
      </c>
      <c r="D15" s="708">
        <v>5</v>
      </c>
      <c r="E15" s="709" t="s">
        <v>442</v>
      </c>
      <c r="F15" s="710">
        <v>3.57</v>
      </c>
      <c r="G15" s="711">
        <v>4.28</v>
      </c>
      <c r="H15" s="712">
        <v>5</v>
      </c>
      <c r="I15" s="134"/>
      <c r="J15" s="705"/>
      <c r="K15" s="705"/>
      <c r="L15" s="705"/>
      <c r="M15" s="135"/>
    </row>
    <row r="16" spans="1:13" ht="15.75" thickBot="1">
      <c r="A16" s="323">
        <v>13</v>
      </c>
      <c r="B16" s="706" t="s">
        <v>443</v>
      </c>
      <c r="C16" s="707">
        <v>14</v>
      </c>
      <c r="D16" s="708">
        <v>4</v>
      </c>
      <c r="E16" s="709" t="s">
        <v>444</v>
      </c>
      <c r="F16" s="710">
        <v>4.55</v>
      </c>
      <c r="G16" s="711">
        <v>5.46</v>
      </c>
      <c r="H16" s="712">
        <v>6.37</v>
      </c>
      <c r="I16" s="134"/>
      <c r="J16" s="705"/>
      <c r="K16" s="705"/>
      <c r="L16" s="705"/>
      <c r="M16" s="135"/>
    </row>
    <row r="17" spans="1:13" ht="15.75" thickBot="1">
      <c r="A17" s="834" t="s">
        <v>445</v>
      </c>
      <c r="B17" s="835"/>
      <c r="C17" s="835"/>
      <c r="D17" s="835"/>
      <c r="E17" s="835"/>
      <c r="F17" s="835"/>
      <c r="G17" s="835"/>
      <c r="H17" s="836"/>
      <c r="I17" s="694"/>
      <c r="J17" s="695"/>
      <c r="K17" s="695"/>
      <c r="L17" s="695"/>
      <c r="M17" s="696"/>
    </row>
    <row r="18" spans="1:13">
      <c r="A18" s="4">
        <v>16</v>
      </c>
      <c r="B18" s="715" t="s">
        <v>446</v>
      </c>
      <c r="C18" s="812">
        <v>1</v>
      </c>
      <c r="D18" s="813">
        <v>10</v>
      </c>
      <c r="E18" s="814" t="s">
        <v>437</v>
      </c>
      <c r="F18" s="716">
        <v>13.34</v>
      </c>
      <c r="G18" s="815">
        <v>16</v>
      </c>
      <c r="H18" s="717">
        <v>18.670000000000002</v>
      </c>
      <c r="I18" s="694"/>
      <c r="J18" s="695"/>
      <c r="K18" s="695"/>
      <c r="L18" s="695"/>
      <c r="M18" s="696"/>
    </row>
    <row r="19" spans="1:13">
      <c r="A19" s="8">
        <v>17</v>
      </c>
      <c r="B19" s="718" t="s">
        <v>446</v>
      </c>
      <c r="C19" s="719">
        <v>2</v>
      </c>
      <c r="D19" s="720">
        <v>12</v>
      </c>
      <c r="E19" s="721" t="s">
        <v>437</v>
      </c>
      <c r="F19" s="722">
        <v>15.02</v>
      </c>
      <c r="G19" s="711">
        <v>18.02</v>
      </c>
      <c r="H19" s="723">
        <v>21.02</v>
      </c>
      <c r="I19" s="134"/>
      <c r="J19" s="705"/>
      <c r="K19" s="705"/>
      <c r="L19" s="705"/>
      <c r="M19" s="135"/>
    </row>
    <row r="20" spans="1:13">
      <c r="A20" s="8">
        <v>18</v>
      </c>
      <c r="B20" s="718" t="s">
        <v>446</v>
      </c>
      <c r="C20" s="719">
        <v>3</v>
      </c>
      <c r="D20" s="720">
        <v>10</v>
      </c>
      <c r="E20" s="721" t="s">
        <v>438</v>
      </c>
      <c r="F20" s="722">
        <v>14.79</v>
      </c>
      <c r="G20" s="711">
        <v>17.75</v>
      </c>
      <c r="H20" s="723">
        <v>20.7</v>
      </c>
      <c r="I20" s="134"/>
      <c r="J20" s="705"/>
      <c r="K20" s="705"/>
      <c r="L20" s="705"/>
      <c r="M20" s="135"/>
    </row>
    <row r="21" spans="1:13">
      <c r="A21" s="8">
        <v>19</v>
      </c>
      <c r="B21" s="718" t="s">
        <v>446</v>
      </c>
      <c r="C21" s="719">
        <v>4</v>
      </c>
      <c r="D21" s="720">
        <v>11</v>
      </c>
      <c r="E21" s="721" t="s">
        <v>439</v>
      </c>
      <c r="F21" s="722">
        <v>13.34</v>
      </c>
      <c r="G21" s="711">
        <v>16</v>
      </c>
      <c r="H21" s="723">
        <v>18.670000000000002</v>
      </c>
      <c r="I21" s="134"/>
      <c r="J21" s="705"/>
      <c r="K21" s="705"/>
      <c r="L21" s="705"/>
      <c r="M21" s="135"/>
    </row>
    <row r="22" spans="1:13">
      <c r="A22" s="8">
        <v>20</v>
      </c>
      <c r="B22" s="718" t="s">
        <v>446</v>
      </c>
      <c r="C22" s="719">
        <v>5</v>
      </c>
      <c r="D22" s="720">
        <v>10</v>
      </c>
      <c r="E22" s="721" t="s">
        <v>439</v>
      </c>
      <c r="F22" s="722">
        <v>11.87</v>
      </c>
      <c r="G22" s="711">
        <v>14.24</v>
      </c>
      <c r="H22" s="723">
        <v>16.61</v>
      </c>
      <c r="I22" s="134"/>
      <c r="J22" s="705"/>
      <c r="K22" s="705"/>
      <c r="L22" s="705"/>
      <c r="M22" s="135"/>
    </row>
    <row r="23" spans="1:13">
      <c r="A23" s="8">
        <v>21</v>
      </c>
      <c r="B23" s="718" t="s">
        <v>446</v>
      </c>
      <c r="C23" s="719">
        <v>7</v>
      </c>
      <c r="D23" s="720">
        <v>9</v>
      </c>
      <c r="E23" s="721" t="s">
        <v>440</v>
      </c>
      <c r="F23" s="722">
        <v>21.56</v>
      </c>
      <c r="G23" s="711">
        <v>25.87</v>
      </c>
      <c r="H23" s="723">
        <v>30.18</v>
      </c>
      <c r="I23" s="134"/>
      <c r="J23" s="705"/>
      <c r="K23" s="705"/>
      <c r="L23" s="705"/>
      <c r="M23" s="135"/>
    </row>
    <row r="24" spans="1:13">
      <c r="A24" s="8">
        <v>22</v>
      </c>
      <c r="B24" s="718" t="s">
        <v>446</v>
      </c>
      <c r="C24" s="719">
        <v>8</v>
      </c>
      <c r="D24" s="720">
        <v>12</v>
      </c>
      <c r="E24" s="721" t="s">
        <v>440</v>
      </c>
      <c r="F24" s="722">
        <v>33.32</v>
      </c>
      <c r="G24" s="711">
        <v>39.979999999999997</v>
      </c>
      <c r="H24" s="723">
        <v>46.65</v>
      </c>
      <c r="I24" s="134"/>
      <c r="J24" s="705"/>
      <c r="K24" s="705"/>
      <c r="L24" s="705"/>
      <c r="M24" s="135"/>
    </row>
    <row r="25" spans="1:13">
      <c r="A25" s="8">
        <v>23</v>
      </c>
      <c r="B25" s="718" t="s">
        <v>446</v>
      </c>
      <c r="C25" s="719">
        <v>9</v>
      </c>
      <c r="D25" s="720">
        <v>9</v>
      </c>
      <c r="E25" s="721" t="s">
        <v>440</v>
      </c>
      <c r="F25" s="722">
        <v>16.489999999999998</v>
      </c>
      <c r="G25" s="711">
        <v>19.78</v>
      </c>
      <c r="H25" s="723">
        <v>23.08</v>
      </c>
      <c r="I25" s="134"/>
      <c r="J25" s="705"/>
      <c r="K25" s="705"/>
      <c r="L25" s="705"/>
      <c r="M25" s="135"/>
    </row>
    <row r="26" spans="1:13">
      <c r="A26" s="8">
        <v>24</v>
      </c>
      <c r="B26" s="718" t="s">
        <v>446</v>
      </c>
      <c r="C26" s="719">
        <v>10</v>
      </c>
      <c r="D26" s="720">
        <v>9</v>
      </c>
      <c r="E26" s="721" t="s">
        <v>440</v>
      </c>
      <c r="F26" s="722">
        <v>24.47</v>
      </c>
      <c r="G26" s="711">
        <v>29.36</v>
      </c>
      <c r="H26" s="723">
        <v>34.25</v>
      </c>
      <c r="I26" s="134"/>
      <c r="J26" s="705"/>
      <c r="K26" s="705"/>
      <c r="L26" s="705"/>
      <c r="M26" s="135"/>
    </row>
    <row r="27" spans="1:13">
      <c r="A27" s="8">
        <v>25</v>
      </c>
      <c r="B27" s="718" t="s">
        <v>447</v>
      </c>
      <c r="C27" s="719">
        <v>11</v>
      </c>
      <c r="D27" s="720">
        <v>14</v>
      </c>
      <c r="E27" s="721" t="s">
        <v>440</v>
      </c>
      <c r="F27" s="722">
        <v>15.38</v>
      </c>
      <c r="G27" s="711">
        <v>18.46</v>
      </c>
      <c r="H27" s="723">
        <v>21.54</v>
      </c>
      <c r="I27" s="134"/>
      <c r="J27" s="705"/>
      <c r="K27" s="705"/>
      <c r="L27" s="705"/>
      <c r="M27" s="135"/>
    </row>
    <row r="28" spans="1:13">
      <c r="A28" s="8">
        <v>26</v>
      </c>
      <c r="B28" s="718" t="s">
        <v>447</v>
      </c>
      <c r="C28" s="719">
        <v>12</v>
      </c>
      <c r="D28" s="720">
        <v>16</v>
      </c>
      <c r="E28" s="721" t="s">
        <v>440</v>
      </c>
      <c r="F28" s="722">
        <v>37.43</v>
      </c>
      <c r="G28" s="711">
        <v>44.92</v>
      </c>
      <c r="H28" s="723">
        <v>52.41</v>
      </c>
      <c r="I28" s="134"/>
      <c r="J28" s="705"/>
      <c r="K28" s="705"/>
      <c r="L28" s="705"/>
      <c r="M28" s="135"/>
    </row>
    <row r="29" spans="1:13">
      <c r="A29" s="8">
        <v>27</v>
      </c>
      <c r="B29" s="718" t="s">
        <v>446</v>
      </c>
      <c r="C29" s="719">
        <v>13</v>
      </c>
      <c r="D29" s="720">
        <v>5</v>
      </c>
      <c r="E29" s="721" t="s">
        <v>442</v>
      </c>
      <c r="F29" s="722">
        <v>14.64</v>
      </c>
      <c r="G29" s="711">
        <v>17.57</v>
      </c>
      <c r="H29" s="723">
        <v>20.5</v>
      </c>
      <c r="I29" s="134"/>
      <c r="J29" s="705"/>
      <c r="K29" s="705"/>
      <c r="L29" s="705"/>
      <c r="M29" s="135"/>
    </row>
    <row r="30" spans="1:13" ht="15.75" thickBot="1">
      <c r="A30" s="724">
        <v>28</v>
      </c>
      <c r="B30" s="725" t="s">
        <v>443</v>
      </c>
      <c r="C30" s="816">
        <v>14</v>
      </c>
      <c r="D30" s="817">
        <v>4</v>
      </c>
      <c r="E30" s="818" t="s">
        <v>444</v>
      </c>
      <c r="F30" s="726">
        <v>4.5999999999999996</v>
      </c>
      <c r="G30" s="819">
        <v>5.52</v>
      </c>
      <c r="H30" s="727">
        <v>6.44</v>
      </c>
      <c r="I30" s="714"/>
      <c r="J30" s="167"/>
      <c r="K30" s="167"/>
      <c r="L30" s="167"/>
      <c r="M30" s="168"/>
    </row>
    <row r="31" spans="1:13" ht="15" customHeight="1"/>
    <row r="32" spans="1:13" ht="31.5" customHeight="1">
      <c r="A32" s="848" t="s">
        <v>448</v>
      </c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</row>
    <row r="34" spans="1:13" ht="15" customHeight="1">
      <c r="A34" s="849" t="s">
        <v>449</v>
      </c>
      <c r="B34" s="849"/>
      <c r="C34" s="849"/>
      <c r="D34" s="849"/>
      <c r="E34" s="849"/>
      <c r="F34" s="849"/>
      <c r="G34" s="849"/>
      <c r="H34" s="849"/>
      <c r="I34" s="849"/>
      <c r="J34" s="849"/>
      <c r="K34" s="849"/>
      <c r="L34" s="849"/>
      <c r="M34" s="849"/>
    </row>
    <row r="35" spans="1:13">
      <c r="A35" s="824" t="s">
        <v>450</v>
      </c>
      <c r="B35" s="824"/>
      <c r="C35" s="824"/>
      <c r="D35" s="824"/>
      <c r="E35" s="824"/>
      <c r="F35" s="824"/>
      <c r="G35" s="824"/>
      <c r="H35" s="824"/>
      <c r="I35" s="824"/>
      <c r="J35" s="824"/>
      <c r="K35" s="824"/>
      <c r="L35" s="824"/>
      <c r="M35" s="824"/>
    </row>
  </sheetData>
  <mergeCells count="12">
    <mergeCell ref="A35:M35"/>
    <mergeCell ref="I1:M2"/>
    <mergeCell ref="A3:H3"/>
    <mergeCell ref="A17:H17"/>
    <mergeCell ref="A1:A2"/>
    <mergeCell ref="B1:B2"/>
    <mergeCell ref="C1:C2"/>
    <mergeCell ref="D1:D2"/>
    <mergeCell ref="E1:E2"/>
    <mergeCell ref="F1:H1"/>
    <mergeCell ref="A32:M32"/>
    <mergeCell ref="A34:M3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pane ySplit="1" topLeftCell="A2" activePane="bottomLeft" state="frozen"/>
      <selection activeCell="B27" sqref="B27"/>
      <selection pane="bottomLeft" activeCell="B27" sqref="B27"/>
    </sheetView>
  </sheetViews>
  <sheetFormatPr defaultRowHeight="12.75"/>
  <cols>
    <col min="1" max="1" width="9.140625" style="574"/>
    <col min="2" max="2" width="44" style="574" customWidth="1"/>
    <col min="3" max="4" width="9.140625" style="574"/>
    <col min="5" max="5" width="10.42578125" style="574" customWidth="1"/>
    <col min="6" max="6" width="12.7109375" style="574" customWidth="1"/>
    <col min="7" max="7" width="9" style="574" customWidth="1"/>
    <col min="8" max="9" width="17.5703125" style="574" customWidth="1"/>
    <col min="10" max="10" width="19.5703125" style="574" customWidth="1"/>
    <col min="11" max="11" width="22.140625" style="574" customWidth="1"/>
    <col min="12" max="12" width="32.140625" style="574" customWidth="1"/>
    <col min="13" max="16384" width="9.140625" style="574"/>
  </cols>
  <sheetData>
    <row r="1" spans="1:12" ht="71.25" customHeight="1" thickBot="1">
      <c r="A1" s="499" t="s">
        <v>0</v>
      </c>
      <c r="B1" s="1000" t="s">
        <v>47</v>
      </c>
      <c r="C1" s="1000"/>
      <c r="D1" s="567" t="s">
        <v>2</v>
      </c>
      <c r="E1" s="568" t="s">
        <v>3</v>
      </c>
      <c r="F1" s="568" t="s">
        <v>4</v>
      </c>
      <c r="G1" s="568" t="s">
        <v>5</v>
      </c>
      <c r="H1" s="569" t="s">
        <v>6</v>
      </c>
      <c r="I1" s="570" t="s">
        <v>7</v>
      </c>
      <c r="J1" s="571" t="s">
        <v>8</v>
      </c>
      <c r="K1" s="573" t="s">
        <v>9</v>
      </c>
      <c r="L1" s="572" t="s">
        <v>10</v>
      </c>
    </row>
    <row r="2" spans="1:12" ht="33" customHeight="1">
      <c r="A2" s="500">
        <v>1</v>
      </c>
      <c r="B2" s="548" t="s">
        <v>359</v>
      </c>
      <c r="C2" s="537" t="s">
        <v>75</v>
      </c>
      <c r="D2" s="575">
        <v>45</v>
      </c>
      <c r="E2" s="575" t="s">
        <v>50</v>
      </c>
      <c r="F2" s="575">
        <v>50</v>
      </c>
      <c r="G2" s="575" t="s">
        <v>68</v>
      </c>
      <c r="H2" s="502">
        <f t="shared" ref="H2:H6" si="0">J2*1.4</f>
        <v>19.32</v>
      </c>
      <c r="I2" s="503">
        <f t="shared" ref="I2:I3" si="1">J2*1.2</f>
        <v>16.559999999999999</v>
      </c>
      <c r="J2" s="504">
        <v>13.8</v>
      </c>
      <c r="K2" s="1001"/>
      <c r="L2" s="1003" t="s">
        <v>76</v>
      </c>
    </row>
    <row r="3" spans="1:12" ht="26.25" customHeight="1">
      <c r="A3" s="505">
        <v>2</v>
      </c>
      <c r="B3" s="549" t="s">
        <v>360</v>
      </c>
      <c r="C3" s="542" t="s">
        <v>361</v>
      </c>
      <c r="D3" s="576">
        <v>65</v>
      </c>
      <c r="E3" s="544" t="s">
        <v>50</v>
      </c>
      <c r="F3" s="544" t="s">
        <v>362</v>
      </c>
      <c r="G3" s="544" t="s">
        <v>68</v>
      </c>
      <c r="H3" s="510">
        <f t="shared" si="0"/>
        <v>118.86</v>
      </c>
      <c r="I3" s="511">
        <f t="shared" si="1"/>
        <v>101.88000000000001</v>
      </c>
      <c r="J3" s="512">
        <v>84.9</v>
      </c>
      <c r="K3" s="1002"/>
      <c r="L3" s="1004"/>
    </row>
    <row r="4" spans="1:12" ht="25.5" customHeight="1">
      <c r="A4" s="505">
        <v>3</v>
      </c>
      <c r="B4" s="549" t="s">
        <v>363</v>
      </c>
      <c r="C4" s="542" t="s">
        <v>80</v>
      </c>
      <c r="D4" s="544">
        <v>12</v>
      </c>
      <c r="E4" s="509" t="s">
        <v>50</v>
      </c>
      <c r="F4" s="509" t="s">
        <v>364</v>
      </c>
      <c r="G4" s="509" t="s">
        <v>13</v>
      </c>
      <c r="H4" s="577" t="s">
        <v>365</v>
      </c>
      <c r="I4" s="578" t="s">
        <v>366</v>
      </c>
      <c r="J4" s="579" t="s">
        <v>367</v>
      </c>
      <c r="K4" s="1005"/>
      <c r="L4" s="1006"/>
    </row>
    <row r="5" spans="1:12" ht="30.75" customHeight="1">
      <c r="A5" s="505">
        <v>4</v>
      </c>
      <c r="B5" s="549" t="s">
        <v>368</v>
      </c>
      <c r="C5" s="542" t="s">
        <v>49</v>
      </c>
      <c r="D5" s="544">
        <v>12</v>
      </c>
      <c r="E5" s="509" t="s">
        <v>50</v>
      </c>
      <c r="F5" s="509">
        <v>100</v>
      </c>
      <c r="G5" s="509" t="s">
        <v>13</v>
      </c>
      <c r="H5" s="510">
        <f t="shared" si="0"/>
        <v>98</v>
      </c>
      <c r="I5" s="511">
        <f>J5*1.2</f>
        <v>84</v>
      </c>
      <c r="J5" s="512">
        <v>70</v>
      </c>
      <c r="K5" s="1005"/>
      <c r="L5" s="1006"/>
    </row>
    <row r="6" spans="1:12" ht="37.5" customHeight="1">
      <c r="A6" s="505">
        <v>5</v>
      </c>
      <c r="B6" s="549" t="s">
        <v>368</v>
      </c>
      <c r="C6" s="542" t="s">
        <v>369</v>
      </c>
      <c r="D6" s="576">
        <v>13</v>
      </c>
      <c r="E6" s="544" t="s">
        <v>50</v>
      </c>
      <c r="F6" s="544">
        <v>250</v>
      </c>
      <c r="G6" s="544" t="s">
        <v>13</v>
      </c>
      <c r="H6" s="510">
        <f t="shared" si="0"/>
        <v>77</v>
      </c>
      <c r="I6" s="511">
        <f>J6*1.2</f>
        <v>66</v>
      </c>
      <c r="J6" s="512">
        <v>55</v>
      </c>
      <c r="K6" s="1005"/>
      <c r="L6" s="1006"/>
    </row>
    <row r="7" spans="1:12" ht="51" customHeight="1" thickBot="1">
      <c r="A7" s="586">
        <v>6</v>
      </c>
      <c r="B7" s="587" t="s">
        <v>373</v>
      </c>
      <c r="C7" s="588" t="s">
        <v>369</v>
      </c>
      <c r="D7" s="589" t="s">
        <v>370</v>
      </c>
      <c r="E7" s="584" t="s">
        <v>50</v>
      </c>
      <c r="F7" s="584" t="s">
        <v>371</v>
      </c>
      <c r="G7" s="584" t="s">
        <v>372</v>
      </c>
      <c r="H7" s="590">
        <v>66.25</v>
      </c>
      <c r="I7" s="584">
        <v>56.78</v>
      </c>
      <c r="J7" s="591">
        <v>47.32</v>
      </c>
      <c r="K7" s="584"/>
      <c r="L7" s="585"/>
    </row>
    <row r="8" spans="1:12" ht="45" customHeight="1">
      <c r="A8" s="551">
        <v>7</v>
      </c>
      <c r="B8" s="536" t="s">
        <v>383</v>
      </c>
      <c r="C8" s="537" t="s">
        <v>75</v>
      </c>
      <c r="D8" s="580"/>
      <c r="E8" s="575" t="s">
        <v>50</v>
      </c>
      <c r="F8" s="575">
        <v>380</v>
      </c>
      <c r="G8" s="575" t="s">
        <v>68</v>
      </c>
      <c r="H8" s="502">
        <f t="shared" ref="H8" si="2">J8*1.4</f>
        <v>62.999999999999993</v>
      </c>
      <c r="I8" s="581">
        <f t="shared" ref="I8" si="3">J8*1.2</f>
        <v>54</v>
      </c>
      <c r="J8" s="582">
        <v>45</v>
      </c>
      <c r="K8" s="996"/>
      <c r="L8" s="998" t="s">
        <v>76</v>
      </c>
    </row>
    <row r="9" spans="1:12" ht="39" customHeight="1" thickBot="1">
      <c r="A9" s="113">
        <v>8</v>
      </c>
      <c r="B9" s="491" t="s">
        <v>79</v>
      </c>
      <c r="C9" s="94" t="s">
        <v>80</v>
      </c>
      <c r="D9" s="91"/>
      <c r="E9" s="492" t="s">
        <v>50</v>
      </c>
      <c r="F9" s="91">
        <v>1</v>
      </c>
      <c r="G9" s="91" t="s">
        <v>81</v>
      </c>
      <c r="H9" s="95">
        <v>357</v>
      </c>
      <c r="I9" s="96">
        <v>306</v>
      </c>
      <c r="J9" s="583">
        <v>255</v>
      </c>
      <c r="K9" s="997"/>
      <c r="L9" s="999"/>
    </row>
  </sheetData>
  <mergeCells count="7">
    <mergeCell ref="K8:K9"/>
    <mergeCell ref="L8:L9"/>
    <mergeCell ref="B1:C1"/>
    <mergeCell ref="K2:K3"/>
    <mergeCell ref="L2:L3"/>
    <mergeCell ref="K4:K6"/>
    <mergeCell ref="L4:L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opLeftCell="B1" workbookViewId="0">
      <pane ySplit="1" topLeftCell="A19" activePane="bottomLeft" state="frozen"/>
      <selection pane="bottomLeft" activeCell="B27" sqref="B27"/>
    </sheetView>
  </sheetViews>
  <sheetFormatPr defaultRowHeight="15"/>
  <cols>
    <col min="2" max="2" width="38" customWidth="1"/>
    <col min="5" max="5" width="12.7109375" customWidth="1"/>
    <col min="8" max="8" width="15.7109375" customWidth="1"/>
    <col min="9" max="9" width="16.7109375" customWidth="1"/>
    <col min="10" max="10" width="19.85546875" customWidth="1"/>
    <col min="11" max="11" width="17.42578125" customWidth="1"/>
    <col min="12" max="12" width="29" customWidth="1"/>
  </cols>
  <sheetData>
    <row r="1" spans="1:12" ht="51.75" thickBot="1">
      <c r="A1" s="566" t="s">
        <v>0</v>
      </c>
      <c r="B1" s="1000" t="s">
        <v>47</v>
      </c>
      <c r="C1" s="1007"/>
      <c r="D1" s="630" t="s">
        <v>2</v>
      </c>
      <c r="E1" s="620" t="s">
        <v>3</v>
      </c>
      <c r="F1" s="620" t="s">
        <v>4</v>
      </c>
      <c r="G1" s="620" t="s">
        <v>5</v>
      </c>
      <c r="H1" s="569" t="s">
        <v>6</v>
      </c>
      <c r="I1" s="570" t="s">
        <v>7</v>
      </c>
      <c r="J1" s="631" t="s">
        <v>8</v>
      </c>
      <c r="K1" s="629" t="s">
        <v>9</v>
      </c>
      <c r="L1" s="560" t="s">
        <v>10</v>
      </c>
    </row>
    <row r="2" spans="1:12" ht="15.75" thickBot="1">
      <c r="A2" s="500">
        <v>1</v>
      </c>
      <c r="B2" s="637" t="s">
        <v>374</v>
      </c>
      <c r="C2" s="623" t="s">
        <v>173</v>
      </c>
      <c r="D2" s="635"/>
      <c r="E2" s="563" t="s">
        <v>50</v>
      </c>
      <c r="F2" s="561">
        <v>500</v>
      </c>
      <c r="G2" s="563" t="s">
        <v>13</v>
      </c>
      <c r="H2" s="632">
        <v>6.84</v>
      </c>
      <c r="I2" s="633">
        <v>5.86</v>
      </c>
      <c r="J2" s="634">
        <v>4.88</v>
      </c>
      <c r="K2" s="622"/>
      <c r="L2" s="560"/>
    </row>
    <row r="3" spans="1:12">
      <c r="A3" s="505">
        <v>2</v>
      </c>
      <c r="B3" s="506" t="s">
        <v>374</v>
      </c>
      <c r="C3" s="507" t="s">
        <v>54</v>
      </c>
      <c r="D3" s="562">
        <v>525</v>
      </c>
      <c r="E3" s="563" t="s">
        <v>50</v>
      </c>
      <c r="F3" s="563">
        <v>200</v>
      </c>
      <c r="G3" s="563" t="s">
        <v>13</v>
      </c>
      <c r="H3" s="564">
        <f t="shared" ref="H3:H10" si="0">J3*1.4</f>
        <v>10.877999999999998</v>
      </c>
      <c r="I3" s="523">
        <f t="shared" ref="I3:I10" si="1">J3*1.2</f>
        <v>9.3239999999999998</v>
      </c>
      <c r="J3" s="565">
        <v>7.77</v>
      </c>
      <c r="K3" s="1008"/>
      <c r="L3" s="1009" t="s">
        <v>380</v>
      </c>
    </row>
    <row r="4" spans="1:12">
      <c r="A4" s="505">
        <v>3</v>
      </c>
      <c r="B4" s="506" t="s">
        <v>374</v>
      </c>
      <c r="C4" s="507" t="s">
        <v>55</v>
      </c>
      <c r="D4" s="508">
        <v>750</v>
      </c>
      <c r="E4" s="509" t="s">
        <v>50</v>
      </c>
      <c r="F4" s="509">
        <v>200</v>
      </c>
      <c r="G4" s="509" t="s">
        <v>13</v>
      </c>
      <c r="H4" s="510">
        <v>16.32</v>
      </c>
      <c r="I4" s="511">
        <v>13.99</v>
      </c>
      <c r="J4" s="512">
        <v>11.65</v>
      </c>
      <c r="K4" s="1008"/>
      <c r="L4" s="1010"/>
    </row>
    <row r="5" spans="1:12">
      <c r="A5" s="505">
        <v>4</v>
      </c>
      <c r="B5" s="506" t="s">
        <v>374</v>
      </c>
      <c r="C5" s="507" t="s">
        <v>56</v>
      </c>
      <c r="D5" s="508">
        <v>1500</v>
      </c>
      <c r="E5" s="509" t="s">
        <v>50</v>
      </c>
      <c r="F5" s="509">
        <v>200</v>
      </c>
      <c r="G5" s="509" t="s">
        <v>13</v>
      </c>
      <c r="H5" s="510">
        <f t="shared" si="0"/>
        <v>22.931999999999999</v>
      </c>
      <c r="I5" s="511">
        <f t="shared" si="1"/>
        <v>19.655999999999999</v>
      </c>
      <c r="J5" s="512">
        <v>16.38</v>
      </c>
      <c r="K5" s="1008"/>
      <c r="L5" s="1010"/>
    </row>
    <row r="6" spans="1:12">
      <c r="A6" s="505">
        <v>5</v>
      </c>
      <c r="B6" s="506" t="s">
        <v>374</v>
      </c>
      <c r="C6" s="507" t="s">
        <v>57</v>
      </c>
      <c r="D6" s="508">
        <v>1950</v>
      </c>
      <c r="E6" s="509" t="s">
        <v>50</v>
      </c>
      <c r="F6" s="509">
        <v>200</v>
      </c>
      <c r="G6" s="509" t="s">
        <v>13</v>
      </c>
      <c r="H6" s="510">
        <f t="shared" si="0"/>
        <v>27.299999999999997</v>
      </c>
      <c r="I6" s="511">
        <f t="shared" si="1"/>
        <v>23.4</v>
      </c>
      <c r="J6" s="512">
        <v>19.5</v>
      </c>
      <c r="K6" s="1008"/>
      <c r="L6" s="1010"/>
    </row>
    <row r="7" spans="1:12">
      <c r="A7" s="505">
        <v>6</v>
      </c>
      <c r="B7" s="506" t="s">
        <v>374</v>
      </c>
      <c r="C7" s="507" t="s">
        <v>59</v>
      </c>
      <c r="D7" s="508">
        <v>2300</v>
      </c>
      <c r="E7" s="509" t="s">
        <v>50</v>
      </c>
      <c r="F7" s="509">
        <v>100</v>
      </c>
      <c r="G7" s="509" t="s">
        <v>13</v>
      </c>
      <c r="H7" s="510">
        <f>J7*1.4</f>
        <v>37.24</v>
      </c>
      <c r="I7" s="511">
        <f>J7*1.2</f>
        <v>31.92</v>
      </c>
      <c r="J7" s="512">
        <v>26.6</v>
      </c>
      <c r="K7" s="1008"/>
      <c r="L7" s="1010"/>
    </row>
    <row r="8" spans="1:12">
      <c r="A8" s="505">
        <v>7</v>
      </c>
      <c r="B8" s="506" t="s">
        <v>374</v>
      </c>
      <c r="C8" s="507" t="s">
        <v>58</v>
      </c>
      <c r="D8" s="508">
        <v>2750</v>
      </c>
      <c r="E8" s="509" t="s">
        <v>50</v>
      </c>
      <c r="F8" s="509">
        <v>100</v>
      </c>
      <c r="G8" s="509" t="s">
        <v>13</v>
      </c>
      <c r="H8" s="510">
        <f>J8*1.4</f>
        <v>50.68</v>
      </c>
      <c r="I8" s="511">
        <f>J8*1.2</f>
        <v>43.440000000000005</v>
      </c>
      <c r="J8" s="512">
        <v>36.200000000000003</v>
      </c>
      <c r="K8" s="1008"/>
      <c r="L8" s="1010"/>
    </row>
    <row r="9" spans="1:12">
      <c r="A9" s="505">
        <v>8</v>
      </c>
      <c r="B9" s="506" t="s">
        <v>374</v>
      </c>
      <c r="C9" s="507" t="s">
        <v>54</v>
      </c>
      <c r="D9" s="508"/>
      <c r="E9" s="509" t="s">
        <v>67</v>
      </c>
      <c r="F9" s="509">
        <v>25</v>
      </c>
      <c r="G9" s="509" t="s">
        <v>68</v>
      </c>
      <c r="H9" s="510">
        <f t="shared" si="0"/>
        <v>271.95</v>
      </c>
      <c r="I9" s="511">
        <f t="shared" si="1"/>
        <v>233.1</v>
      </c>
      <c r="J9" s="512">
        <f>J3*25</f>
        <v>194.25</v>
      </c>
      <c r="K9" s="1008"/>
      <c r="L9" s="1010"/>
    </row>
    <row r="10" spans="1:12">
      <c r="A10" s="505">
        <v>9</v>
      </c>
      <c r="B10" s="506" t="s">
        <v>374</v>
      </c>
      <c r="C10" s="507" t="s">
        <v>55</v>
      </c>
      <c r="D10" s="508"/>
      <c r="E10" s="509" t="s">
        <v>67</v>
      </c>
      <c r="F10" s="509">
        <v>25</v>
      </c>
      <c r="G10" s="509" t="s">
        <v>68</v>
      </c>
      <c r="H10" s="510">
        <f t="shared" si="0"/>
        <v>407.75</v>
      </c>
      <c r="I10" s="511">
        <f t="shared" si="1"/>
        <v>349.5</v>
      </c>
      <c r="J10" s="512">
        <f>J4*25</f>
        <v>291.25</v>
      </c>
      <c r="K10" s="1008"/>
      <c r="L10" s="1010"/>
    </row>
    <row r="11" spans="1:12">
      <c r="A11" s="505">
        <v>10</v>
      </c>
      <c r="B11" s="506" t="s">
        <v>374</v>
      </c>
      <c r="C11" s="507" t="s">
        <v>56</v>
      </c>
      <c r="D11" s="508"/>
      <c r="E11" s="509" t="s">
        <v>67</v>
      </c>
      <c r="F11" s="509">
        <v>25</v>
      </c>
      <c r="G11" s="509" t="s">
        <v>68</v>
      </c>
      <c r="H11" s="510">
        <f>I11*1.2</f>
        <v>589.67999999999995</v>
      </c>
      <c r="I11" s="511">
        <f>J11*1.2</f>
        <v>491.4</v>
      </c>
      <c r="J11" s="512">
        <f>J5*25</f>
        <v>409.5</v>
      </c>
      <c r="K11" s="1008"/>
      <c r="L11" s="1010"/>
    </row>
    <row r="12" spans="1:12" ht="15.75" thickBot="1">
      <c r="A12" s="639">
        <v>11</v>
      </c>
      <c r="B12" s="640" t="s">
        <v>374</v>
      </c>
      <c r="C12" s="641" t="s">
        <v>57</v>
      </c>
      <c r="D12" s="513"/>
      <c r="E12" s="514" t="s">
        <v>67</v>
      </c>
      <c r="F12" s="515" t="s">
        <v>375</v>
      </c>
      <c r="G12" s="514" t="s">
        <v>68</v>
      </c>
      <c r="H12" s="546">
        <f t="shared" ref="H12" si="2">J12*1.4</f>
        <v>682.5</v>
      </c>
      <c r="I12" s="522">
        <f>J12*1.2</f>
        <v>585</v>
      </c>
      <c r="J12" s="516">
        <f>J6*25</f>
        <v>487.5</v>
      </c>
      <c r="K12" s="1008"/>
      <c r="L12" s="1010"/>
    </row>
    <row r="13" spans="1:12">
      <c r="A13" s="500">
        <v>12</v>
      </c>
      <c r="B13" s="552" t="s">
        <v>376</v>
      </c>
      <c r="C13" s="553" t="s">
        <v>180</v>
      </c>
      <c r="D13" s="554"/>
      <c r="E13" s="501" t="s">
        <v>50</v>
      </c>
      <c r="F13" s="555" t="s">
        <v>409</v>
      </c>
      <c r="G13" s="556" t="s">
        <v>13</v>
      </c>
      <c r="H13" s="667">
        <f>J13*1.4</f>
        <v>30.995999999999999</v>
      </c>
      <c r="I13" s="523">
        <f>J13*1.2</f>
        <v>26.568000000000001</v>
      </c>
      <c r="J13" s="557">
        <v>22.14</v>
      </c>
      <c r="K13" s="524"/>
      <c r="L13" s="525"/>
    </row>
    <row r="14" spans="1:12">
      <c r="A14" s="505">
        <v>13</v>
      </c>
      <c r="B14" s="526" t="s">
        <v>376</v>
      </c>
      <c r="C14" s="527" t="s">
        <v>178</v>
      </c>
      <c r="D14" s="528"/>
      <c r="E14" s="509" t="s">
        <v>50</v>
      </c>
      <c r="F14" s="529" t="s">
        <v>377</v>
      </c>
      <c r="G14" s="530" t="s">
        <v>13</v>
      </c>
      <c r="H14" s="531">
        <f t="shared" ref="H14:H18" si="3">J14*1.4</f>
        <v>12.544</v>
      </c>
      <c r="I14" s="511">
        <f t="shared" ref="I14:I18" si="4">J14*1.2</f>
        <v>10.752000000000001</v>
      </c>
      <c r="J14" s="558">
        <v>8.9600000000000009</v>
      </c>
      <c r="K14" s="532"/>
      <c r="L14" s="533"/>
    </row>
    <row r="15" spans="1:12">
      <c r="A15" s="505">
        <v>14</v>
      </c>
      <c r="B15" s="526" t="s">
        <v>376</v>
      </c>
      <c r="C15" s="527" t="s">
        <v>179</v>
      </c>
      <c r="D15" s="528"/>
      <c r="E15" s="509" t="s">
        <v>50</v>
      </c>
      <c r="F15" s="529" t="s">
        <v>378</v>
      </c>
      <c r="G15" s="530" t="s">
        <v>13</v>
      </c>
      <c r="H15" s="531">
        <f t="shared" si="3"/>
        <v>17.779999999999998</v>
      </c>
      <c r="I15" s="511">
        <f t="shared" si="4"/>
        <v>15.239999999999998</v>
      </c>
      <c r="J15" s="558">
        <v>12.7</v>
      </c>
      <c r="K15" s="532"/>
      <c r="L15" s="533"/>
    </row>
    <row r="16" spans="1:12">
      <c r="A16" s="638">
        <v>15</v>
      </c>
      <c r="B16" s="526" t="s">
        <v>376</v>
      </c>
      <c r="C16" s="527" t="s">
        <v>181</v>
      </c>
      <c r="D16" s="528"/>
      <c r="E16" s="509" t="s">
        <v>50</v>
      </c>
      <c r="F16" s="529" t="s">
        <v>409</v>
      </c>
      <c r="G16" s="530" t="s">
        <v>13</v>
      </c>
      <c r="H16" s="531">
        <f t="shared" si="3"/>
        <v>47.334000000000003</v>
      </c>
      <c r="I16" s="511">
        <f t="shared" si="4"/>
        <v>40.572000000000003</v>
      </c>
      <c r="J16" s="558">
        <v>33.81</v>
      </c>
      <c r="K16" s="532"/>
      <c r="L16" s="533"/>
    </row>
    <row r="17" spans="1:12">
      <c r="A17" s="505">
        <v>16</v>
      </c>
      <c r="B17" s="526" t="s">
        <v>379</v>
      </c>
      <c r="C17" s="527" t="s">
        <v>178</v>
      </c>
      <c r="D17" s="528"/>
      <c r="E17" s="509" t="s">
        <v>50</v>
      </c>
      <c r="F17" s="529" t="s">
        <v>377</v>
      </c>
      <c r="G17" s="530" t="s">
        <v>13</v>
      </c>
      <c r="H17" s="531">
        <f t="shared" si="3"/>
        <v>10.989999999999998</v>
      </c>
      <c r="I17" s="511">
        <f t="shared" si="4"/>
        <v>9.42</v>
      </c>
      <c r="J17" s="558">
        <v>7.85</v>
      </c>
      <c r="K17" s="532"/>
      <c r="L17" s="533"/>
    </row>
    <row r="18" spans="1:12" ht="15.75" thickBot="1">
      <c r="A18" s="636">
        <v>17</v>
      </c>
      <c r="B18" s="517" t="s">
        <v>379</v>
      </c>
      <c r="C18" s="518" t="s">
        <v>179</v>
      </c>
      <c r="D18" s="519"/>
      <c r="E18" s="545" t="s">
        <v>50</v>
      </c>
      <c r="F18" s="521" t="s">
        <v>378</v>
      </c>
      <c r="G18" s="520" t="s">
        <v>13</v>
      </c>
      <c r="H18" s="531">
        <f t="shared" si="3"/>
        <v>17.975999999999999</v>
      </c>
      <c r="I18" s="511">
        <f t="shared" si="4"/>
        <v>15.407999999999999</v>
      </c>
      <c r="J18" s="559">
        <v>12.84</v>
      </c>
      <c r="K18" s="534"/>
      <c r="L18" s="535"/>
    </row>
    <row r="19" spans="1:12">
      <c r="A19" s="500">
        <v>18</v>
      </c>
      <c r="B19" s="548" t="s">
        <v>381</v>
      </c>
      <c r="C19" s="627" t="s">
        <v>51</v>
      </c>
      <c r="D19" s="624"/>
      <c r="E19" s="501" t="s">
        <v>50</v>
      </c>
      <c r="F19" s="538">
        <v>500</v>
      </c>
      <c r="G19" s="501" t="s">
        <v>13</v>
      </c>
      <c r="H19" s="539">
        <v>5.32</v>
      </c>
      <c r="I19" s="540">
        <v>4.5599999999999996</v>
      </c>
      <c r="J19" s="541">
        <v>3.8</v>
      </c>
      <c r="K19" s="1011"/>
      <c r="L19" s="1013" t="s">
        <v>382</v>
      </c>
    </row>
    <row r="20" spans="1:12">
      <c r="A20" s="505">
        <v>19</v>
      </c>
      <c r="B20" s="549" t="s">
        <v>381</v>
      </c>
      <c r="C20" s="507" t="s">
        <v>52</v>
      </c>
      <c r="D20" s="625">
        <v>175</v>
      </c>
      <c r="E20" s="509" t="s">
        <v>50</v>
      </c>
      <c r="F20" s="509">
        <v>300</v>
      </c>
      <c r="G20" s="509" t="s">
        <v>13</v>
      </c>
      <c r="H20" s="510">
        <f t="shared" ref="H20:H26" si="5">J20*1.4</f>
        <v>6.72</v>
      </c>
      <c r="I20" s="511">
        <f t="shared" ref="I20:I26" si="6">J20*1.2</f>
        <v>5.76</v>
      </c>
      <c r="J20" s="543">
        <v>4.8</v>
      </c>
      <c r="K20" s="1011"/>
      <c r="L20" s="1014"/>
    </row>
    <row r="21" spans="1:12">
      <c r="A21" s="505">
        <v>20</v>
      </c>
      <c r="B21" s="549" t="s">
        <v>381</v>
      </c>
      <c r="C21" s="507" t="s">
        <v>54</v>
      </c>
      <c r="D21" s="508">
        <v>310</v>
      </c>
      <c r="E21" s="509" t="s">
        <v>50</v>
      </c>
      <c r="F21" s="509">
        <v>200</v>
      </c>
      <c r="G21" s="509" t="s">
        <v>13</v>
      </c>
      <c r="H21" s="510">
        <f t="shared" si="5"/>
        <v>8.3999999999999986</v>
      </c>
      <c r="I21" s="511">
        <f t="shared" si="6"/>
        <v>7.1999999999999993</v>
      </c>
      <c r="J21" s="543">
        <v>6</v>
      </c>
      <c r="K21" s="1011"/>
      <c r="L21" s="1014"/>
    </row>
    <row r="22" spans="1:12">
      <c r="A22" s="505">
        <v>21</v>
      </c>
      <c r="B22" s="549" t="s">
        <v>381</v>
      </c>
      <c r="C22" s="507" t="s">
        <v>55</v>
      </c>
      <c r="D22" s="508">
        <v>590</v>
      </c>
      <c r="E22" s="509" t="s">
        <v>50</v>
      </c>
      <c r="F22" s="509">
        <v>100</v>
      </c>
      <c r="G22" s="509" t="s">
        <v>13</v>
      </c>
      <c r="H22" s="510">
        <f t="shared" si="5"/>
        <v>12.096</v>
      </c>
      <c r="I22" s="511">
        <f t="shared" si="6"/>
        <v>10.368</v>
      </c>
      <c r="J22" s="543">
        <v>8.64</v>
      </c>
      <c r="K22" s="1011"/>
      <c r="L22" s="1014"/>
    </row>
    <row r="23" spans="1:12">
      <c r="A23" s="505">
        <v>22</v>
      </c>
      <c r="B23" s="549" t="s">
        <v>381</v>
      </c>
      <c r="C23" s="507" t="s">
        <v>56</v>
      </c>
      <c r="D23" s="508">
        <v>1000</v>
      </c>
      <c r="E23" s="509" t="s">
        <v>50</v>
      </c>
      <c r="F23" s="509">
        <v>100</v>
      </c>
      <c r="G23" s="509" t="s">
        <v>13</v>
      </c>
      <c r="H23" s="510">
        <f t="shared" si="5"/>
        <v>18.759999999999998</v>
      </c>
      <c r="I23" s="511">
        <f t="shared" si="6"/>
        <v>16.079999999999998</v>
      </c>
      <c r="J23" s="543">
        <v>13.4</v>
      </c>
      <c r="K23" s="1011"/>
      <c r="L23" s="1014"/>
    </row>
    <row r="24" spans="1:12">
      <c r="A24" s="505">
        <v>23</v>
      </c>
      <c r="B24" s="549" t="s">
        <v>381</v>
      </c>
      <c r="C24" s="507" t="s">
        <v>57</v>
      </c>
      <c r="D24" s="508">
        <v>1600</v>
      </c>
      <c r="E24" s="509" t="s">
        <v>50</v>
      </c>
      <c r="F24" s="509">
        <v>100</v>
      </c>
      <c r="G24" s="509" t="s">
        <v>13</v>
      </c>
      <c r="H24" s="510">
        <f t="shared" si="5"/>
        <v>24.779999999999998</v>
      </c>
      <c r="I24" s="511">
        <f t="shared" si="6"/>
        <v>21.24</v>
      </c>
      <c r="J24" s="543">
        <v>17.7</v>
      </c>
      <c r="K24" s="1011"/>
      <c r="L24" s="1014"/>
    </row>
    <row r="25" spans="1:12">
      <c r="A25" s="505">
        <v>24</v>
      </c>
      <c r="B25" s="549" t="s">
        <v>381</v>
      </c>
      <c r="C25" s="507" t="s">
        <v>59</v>
      </c>
      <c r="D25" s="508">
        <v>1800</v>
      </c>
      <c r="E25" s="509" t="s">
        <v>50</v>
      </c>
      <c r="F25" s="509">
        <v>100</v>
      </c>
      <c r="G25" s="509" t="s">
        <v>13</v>
      </c>
      <c r="H25" s="510">
        <f t="shared" si="5"/>
        <v>37.24</v>
      </c>
      <c r="I25" s="511">
        <f t="shared" si="6"/>
        <v>31.92</v>
      </c>
      <c r="J25" s="543">
        <v>26.6</v>
      </c>
      <c r="K25" s="1011"/>
      <c r="L25" s="1014"/>
    </row>
    <row r="26" spans="1:12" ht="15.75" thickBot="1">
      <c r="A26" s="636">
        <v>25</v>
      </c>
      <c r="B26" s="550" t="s">
        <v>381</v>
      </c>
      <c r="C26" s="628" t="s">
        <v>58</v>
      </c>
      <c r="D26" s="626">
        <v>2200</v>
      </c>
      <c r="E26" s="545" t="s">
        <v>50</v>
      </c>
      <c r="F26" s="545">
        <v>100</v>
      </c>
      <c r="G26" s="545" t="s">
        <v>13</v>
      </c>
      <c r="H26" s="546">
        <f t="shared" si="5"/>
        <v>45.08</v>
      </c>
      <c r="I26" s="522">
        <f t="shared" si="6"/>
        <v>38.64</v>
      </c>
      <c r="J26" s="547">
        <v>32.200000000000003</v>
      </c>
      <c r="K26" s="1012"/>
      <c r="L26" s="1015"/>
    </row>
  </sheetData>
  <mergeCells count="5">
    <mergeCell ref="B1:C1"/>
    <mergeCell ref="K3:K12"/>
    <mergeCell ref="L3:L12"/>
    <mergeCell ref="K19:K26"/>
    <mergeCell ref="L19:L2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topLeftCell="B1" workbookViewId="0">
      <pane ySplit="1" topLeftCell="A2" activePane="bottomLeft" state="frozen"/>
      <selection pane="bottomLeft" activeCell="B1" sqref="B1:J1"/>
    </sheetView>
  </sheetViews>
  <sheetFormatPr defaultRowHeight="15"/>
  <cols>
    <col min="3" max="3" width="33.140625" customWidth="1"/>
    <col min="4" max="4" width="13.7109375" customWidth="1"/>
    <col min="5" max="5" width="23.28515625" customWidth="1"/>
    <col min="7" max="7" width="9" customWidth="1"/>
    <col min="11" max="11" width="8.5703125" customWidth="1"/>
    <col min="12" max="12" width="22" customWidth="1"/>
    <col min="13" max="13" width="18.28515625" customWidth="1"/>
  </cols>
  <sheetData>
    <row r="1" spans="1:13" ht="77.25" thickBot="1">
      <c r="A1" s="657"/>
      <c r="B1" s="320" t="s">
        <v>0</v>
      </c>
      <c r="C1" s="310" t="s">
        <v>47</v>
      </c>
      <c r="D1" s="300" t="s">
        <v>413</v>
      </c>
      <c r="E1" s="309" t="s">
        <v>414</v>
      </c>
      <c r="F1" s="313" t="s">
        <v>2</v>
      </c>
      <c r="G1" s="309" t="s">
        <v>425</v>
      </c>
      <c r="H1" s="309" t="s">
        <v>5</v>
      </c>
      <c r="I1" s="307" t="s">
        <v>247</v>
      </c>
      <c r="J1" s="300" t="s">
        <v>248</v>
      </c>
      <c r="K1" s="304" t="s">
        <v>249</v>
      </c>
      <c r="L1" s="310" t="s">
        <v>9</v>
      </c>
      <c r="M1" s="312" t="s">
        <v>250</v>
      </c>
    </row>
    <row r="2" spans="1:13" ht="15.75" customHeight="1">
      <c r="A2" s="1016" t="s">
        <v>411</v>
      </c>
      <c r="B2" s="672">
        <v>1</v>
      </c>
      <c r="C2" s="673" t="s">
        <v>412</v>
      </c>
      <c r="D2" s="674" t="s">
        <v>419</v>
      </c>
      <c r="E2" s="675" t="s">
        <v>421</v>
      </c>
      <c r="F2" s="676">
        <v>1500</v>
      </c>
      <c r="G2" s="675">
        <v>5</v>
      </c>
      <c r="H2" s="674" t="s">
        <v>13</v>
      </c>
      <c r="I2" s="677">
        <f>K2*1.4</f>
        <v>1271.06</v>
      </c>
      <c r="J2" s="678">
        <f>K2*1.2</f>
        <v>1089.48</v>
      </c>
      <c r="K2" s="679">
        <v>907.9</v>
      </c>
      <c r="L2" s="688"/>
      <c r="M2" s="688"/>
    </row>
    <row r="3" spans="1:13" ht="15.75">
      <c r="A3" s="1017"/>
      <c r="B3" s="680">
        <v>2</v>
      </c>
      <c r="C3" s="290" t="s">
        <v>415</v>
      </c>
      <c r="D3" s="292" t="s">
        <v>419</v>
      </c>
      <c r="E3" s="291" t="s">
        <v>422</v>
      </c>
      <c r="F3" s="671">
        <v>1800</v>
      </c>
      <c r="G3" s="291">
        <v>5</v>
      </c>
      <c r="H3" s="292" t="s">
        <v>13</v>
      </c>
      <c r="I3" s="308">
        <f t="shared" ref="I3:I6" si="0">K3*1.4</f>
        <v>981.11999999999989</v>
      </c>
      <c r="J3" s="301">
        <f t="shared" ref="J3:J6" si="1">K3*1.2</f>
        <v>840.95999999999992</v>
      </c>
      <c r="K3" s="681">
        <v>700.8</v>
      </c>
      <c r="L3" s="689"/>
      <c r="M3" s="689"/>
    </row>
    <row r="4" spans="1:13" ht="15.75">
      <c r="A4" s="1017"/>
      <c r="B4" s="680">
        <v>3</v>
      </c>
      <c r="C4" s="290" t="s">
        <v>418</v>
      </c>
      <c r="D4" s="292" t="s">
        <v>419</v>
      </c>
      <c r="E4" s="291" t="s">
        <v>423</v>
      </c>
      <c r="F4" s="671">
        <v>2000</v>
      </c>
      <c r="G4" s="291">
        <v>5</v>
      </c>
      <c r="H4" s="292" t="s">
        <v>13</v>
      </c>
      <c r="I4" s="308">
        <f t="shared" si="0"/>
        <v>1569.4419999999998</v>
      </c>
      <c r="J4" s="301">
        <f t="shared" si="1"/>
        <v>1345.2359999999999</v>
      </c>
      <c r="K4" s="681">
        <v>1121.03</v>
      </c>
      <c r="L4" s="689"/>
      <c r="M4" s="689"/>
    </row>
    <row r="5" spans="1:13" ht="15.75">
      <c r="A5" s="1017"/>
      <c r="B5" s="680">
        <v>4</v>
      </c>
      <c r="C5" s="290" t="s">
        <v>416</v>
      </c>
      <c r="D5" s="292" t="s">
        <v>420</v>
      </c>
      <c r="E5" s="291" t="s">
        <v>421</v>
      </c>
      <c r="F5" s="671">
        <v>2300</v>
      </c>
      <c r="G5" s="291">
        <v>5</v>
      </c>
      <c r="H5" s="292" t="s">
        <v>13</v>
      </c>
      <c r="I5" s="308">
        <f t="shared" si="0"/>
        <v>1206.6179999999999</v>
      </c>
      <c r="J5" s="301">
        <f t="shared" si="1"/>
        <v>1034.2439999999999</v>
      </c>
      <c r="K5" s="681">
        <v>861.87</v>
      </c>
      <c r="L5" s="689"/>
      <c r="M5" s="689"/>
    </row>
    <row r="6" spans="1:13" ht="16.5" thickBot="1">
      <c r="A6" s="1018"/>
      <c r="B6" s="682">
        <v>5</v>
      </c>
      <c r="C6" s="683" t="s">
        <v>417</v>
      </c>
      <c r="D6" s="298" t="s">
        <v>420</v>
      </c>
      <c r="E6" s="296" t="s">
        <v>424</v>
      </c>
      <c r="F6" s="684">
        <v>2300</v>
      </c>
      <c r="G6" s="296">
        <v>5</v>
      </c>
      <c r="H6" s="298" t="s">
        <v>13</v>
      </c>
      <c r="I6" s="685">
        <f t="shared" si="0"/>
        <v>720.32799999999997</v>
      </c>
      <c r="J6" s="686">
        <f t="shared" si="1"/>
        <v>617.42399999999998</v>
      </c>
      <c r="K6" s="687">
        <v>514.52</v>
      </c>
      <c r="L6" s="690"/>
      <c r="M6" s="690"/>
    </row>
  </sheetData>
  <mergeCells count="1">
    <mergeCell ref="A2:A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"/>
  <sheetViews>
    <sheetView topLeftCell="A115" workbookViewId="0">
      <selection activeCell="H34" sqref="H34:K39"/>
    </sheetView>
  </sheetViews>
  <sheetFormatPr defaultRowHeight="15"/>
  <cols>
    <col min="1" max="1" width="3.7109375" customWidth="1"/>
    <col min="2" max="2" width="65.140625" customWidth="1"/>
    <col min="3" max="3" width="9.85546875" style="36" customWidth="1"/>
    <col min="4" max="4" width="16.42578125" style="36" customWidth="1"/>
    <col min="5" max="7" width="9.140625" style="36"/>
    <col min="10" max="10" width="18.28515625" customWidth="1"/>
    <col min="11" max="11" width="15.42578125" customWidth="1"/>
  </cols>
  <sheetData>
    <row r="1" spans="1:11" ht="77.25" thickBot="1">
      <c r="A1" s="320" t="s">
        <v>0</v>
      </c>
      <c r="B1" s="309" t="s">
        <v>47</v>
      </c>
      <c r="C1" s="300" t="s">
        <v>467</v>
      </c>
      <c r="D1" s="300" t="s">
        <v>521</v>
      </c>
      <c r="E1" s="730" t="s">
        <v>247</v>
      </c>
      <c r="F1" s="300" t="s">
        <v>248</v>
      </c>
      <c r="G1" s="732" t="s">
        <v>523</v>
      </c>
      <c r="H1" s="855" t="s">
        <v>522</v>
      </c>
      <c r="I1" s="856"/>
      <c r="J1" s="856"/>
      <c r="K1" s="857"/>
    </row>
    <row r="2" spans="1:11">
      <c r="A2" s="4">
        <v>1</v>
      </c>
      <c r="B2" s="328" t="s">
        <v>468</v>
      </c>
      <c r="C2" s="5" t="s">
        <v>68</v>
      </c>
      <c r="D2" s="5">
        <v>350</v>
      </c>
      <c r="E2" s="745">
        <v>20.201999999999998</v>
      </c>
      <c r="F2" s="746">
        <v>17.315999999999999</v>
      </c>
      <c r="G2" s="747">
        <v>14.43</v>
      </c>
      <c r="H2" s="694"/>
      <c r="I2" s="695"/>
      <c r="J2" s="695"/>
      <c r="K2" s="696"/>
    </row>
    <row r="3" spans="1:11">
      <c r="A3" s="8">
        <v>2</v>
      </c>
      <c r="B3" s="323" t="s">
        <v>469</v>
      </c>
      <c r="C3" s="9" t="s">
        <v>68</v>
      </c>
      <c r="D3" s="9">
        <v>270</v>
      </c>
      <c r="E3" s="731">
        <v>25.844000000000001</v>
      </c>
      <c r="F3" s="728">
        <v>22.152000000000001</v>
      </c>
      <c r="G3" s="729">
        <v>18.46</v>
      </c>
      <c r="H3" s="852"/>
      <c r="I3" s="853"/>
      <c r="J3" s="853"/>
      <c r="K3" s="854"/>
    </row>
    <row r="4" spans="1:11">
      <c r="A4" s="8">
        <v>3</v>
      </c>
      <c r="B4" s="323" t="s">
        <v>470</v>
      </c>
      <c r="C4" s="9" t="s">
        <v>68</v>
      </c>
      <c r="D4" s="9">
        <v>200</v>
      </c>
      <c r="E4" s="731">
        <v>29.483999999999995</v>
      </c>
      <c r="F4" s="728">
        <v>25.271999999999998</v>
      </c>
      <c r="G4" s="729">
        <v>21.06</v>
      </c>
      <c r="H4" s="852"/>
      <c r="I4" s="853"/>
      <c r="J4" s="853"/>
      <c r="K4" s="854"/>
    </row>
    <row r="5" spans="1:11">
      <c r="A5" s="8">
        <v>4</v>
      </c>
      <c r="B5" s="323" t="s">
        <v>471</v>
      </c>
      <c r="C5" s="9" t="s">
        <v>68</v>
      </c>
      <c r="D5" s="9">
        <v>150</v>
      </c>
      <c r="E5" s="731">
        <v>32.032000000000004</v>
      </c>
      <c r="F5" s="728">
        <v>27.456000000000003</v>
      </c>
      <c r="G5" s="729">
        <v>22.880000000000003</v>
      </c>
      <c r="H5" s="852"/>
      <c r="I5" s="853"/>
      <c r="J5" s="853"/>
      <c r="K5" s="854"/>
    </row>
    <row r="6" spans="1:11">
      <c r="A6" s="8">
        <v>5</v>
      </c>
      <c r="B6" s="323" t="s">
        <v>472</v>
      </c>
      <c r="C6" s="9" t="s">
        <v>68</v>
      </c>
      <c r="D6" s="9">
        <v>80</v>
      </c>
      <c r="E6" s="731">
        <v>40.222000000000001</v>
      </c>
      <c r="F6" s="728">
        <v>34.476000000000006</v>
      </c>
      <c r="G6" s="729">
        <v>28.730000000000004</v>
      </c>
      <c r="H6" s="852"/>
      <c r="I6" s="853"/>
      <c r="J6" s="853"/>
      <c r="K6" s="854"/>
    </row>
    <row r="7" spans="1:11">
      <c r="A7" s="8">
        <v>6</v>
      </c>
      <c r="B7" s="323" t="s">
        <v>473</v>
      </c>
      <c r="C7" s="9" t="s">
        <v>68</v>
      </c>
      <c r="D7" s="9">
        <v>70</v>
      </c>
      <c r="E7" s="731">
        <v>49.322000000000003</v>
      </c>
      <c r="F7" s="728">
        <v>42.276000000000003</v>
      </c>
      <c r="G7" s="729">
        <v>35.230000000000004</v>
      </c>
      <c r="H7" s="852"/>
      <c r="I7" s="853"/>
      <c r="J7" s="853"/>
      <c r="K7" s="854"/>
    </row>
    <row r="8" spans="1:11">
      <c r="A8" s="8">
        <v>7</v>
      </c>
      <c r="B8" s="323" t="s">
        <v>474</v>
      </c>
      <c r="C8" s="9" t="s">
        <v>68</v>
      </c>
      <c r="D8" s="9">
        <v>70</v>
      </c>
      <c r="E8" s="731">
        <v>60.241999999999997</v>
      </c>
      <c r="F8" s="728">
        <v>51.636000000000003</v>
      </c>
      <c r="G8" s="729">
        <v>43.03</v>
      </c>
      <c r="H8" s="852"/>
      <c r="I8" s="853"/>
      <c r="J8" s="853"/>
      <c r="K8" s="854"/>
    </row>
    <row r="9" spans="1:11">
      <c r="A9" s="8">
        <v>8</v>
      </c>
      <c r="B9" s="323" t="s">
        <v>475</v>
      </c>
      <c r="C9" s="9" t="s">
        <v>68</v>
      </c>
      <c r="D9" s="9">
        <v>45</v>
      </c>
      <c r="E9" s="731">
        <v>71.344000000000008</v>
      </c>
      <c r="F9" s="728">
        <v>61.152000000000008</v>
      </c>
      <c r="G9" s="729">
        <v>50.960000000000008</v>
      </c>
      <c r="H9" s="852"/>
      <c r="I9" s="853"/>
      <c r="J9" s="853"/>
      <c r="K9" s="854"/>
    </row>
    <row r="10" spans="1:11">
      <c r="A10" s="8">
        <v>9</v>
      </c>
      <c r="B10" s="323" t="s">
        <v>476</v>
      </c>
      <c r="C10" s="9" t="s">
        <v>68</v>
      </c>
      <c r="D10" s="9">
        <v>40</v>
      </c>
      <c r="E10" s="731">
        <v>79.17</v>
      </c>
      <c r="F10" s="728">
        <v>67.86</v>
      </c>
      <c r="G10" s="729">
        <v>56.550000000000004</v>
      </c>
      <c r="H10" s="852"/>
      <c r="I10" s="853"/>
      <c r="J10" s="853"/>
      <c r="K10" s="854"/>
    </row>
    <row r="11" spans="1:11">
      <c r="A11" s="8">
        <v>10</v>
      </c>
      <c r="B11" s="323" t="s">
        <v>477</v>
      </c>
      <c r="C11" s="9" t="s">
        <v>68</v>
      </c>
      <c r="D11" s="9">
        <v>28</v>
      </c>
      <c r="E11" s="731">
        <v>104.28599999999999</v>
      </c>
      <c r="F11" s="728">
        <v>89.387999999999991</v>
      </c>
      <c r="G11" s="729">
        <v>74.489999999999995</v>
      </c>
      <c r="H11" s="852"/>
      <c r="I11" s="853"/>
      <c r="J11" s="853"/>
      <c r="K11" s="854"/>
    </row>
    <row r="12" spans="1:11">
      <c r="A12" s="8">
        <v>11</v>
      </c>
      <c r="B12" s="323" t="s">
        <v>478</v>
      </c>
      <c r="C12" s="9" t="s">
        <v>68</v>
      </c>
      <c r="D12" s="9">
        <v>20</v>
      </c>
      <c r="E12" s="731">
        <v>157.24799999999999</v>
      </c>
      <c r="F12" s="728">
        <v>134.78399999999999</v>
      </c>
      <c r="G12" s="729">
        <v>112.32000000000001</v>
      </c>
      <c r="H12" s="852"/>
      <c r="I12" s="853"/>
      <c r="J12" s="853"/>
      <c r="K12" s="854"/>
    </row>
    <row r="13" spans="1:11">
      <c r="A13" s="8">
        <v>12</v>
      </c>
      <c r="B13" s="323" t="s">
        <v>479</v>
      </c>
      <c r="C13" s="9" t="s">
        <v>68</v>
      </c>
      <c r="D13" s="9">
        <v>80</v>
      </c>
      <c r="E13" s="731">
        <v>42.952000000000005</v>
      </c>
      <c r="F13" s="728">
        <v>36.816000000000003</v>
      </c>
      <c r="G13" s="729">
        <v>30.680000000000003</v>
      </c>
      <c r="H13" s="852"/>
      <c r="I13" s="853"/>
      <c r="J13" s="853"/>
      <c r="K13" s="854"/>
    </row>
    <row r="14" spans="1:11">
      <c r="A14" s="8">
        <v>13</v>
      </c>
      <c r="B14" s="323" t="s">
        <v>480</v>
      </c>
      <c r="C14" s="9" t="s">
        <v>68</v>
      </c>
      <c r="D14" s="9">
        <v>80</v>
      </c>
      <c r="E14" s="731">
        <v>42.952000000000005</v>
      </c>
      <c r="F14" s="728">
        <v>36.816000000000003</v>
      </c>
      <c r="G14" s="729">
        <v>30.680000000000003</v>
      </c>
      <c r="H14" s="852"/>
      <c r="I14" s="853"/>
      <c r="J14" s="853"/>
      <c r="K14" s="854"/>
    </row>
    <row r="15" spans="1:11">
      <c r="A15" s="8">
        <v>14</v>
      </c>
      <c r="B15" s="323" t="s">
        <v>481</v>
      </c>
      <c r="C15" s="9" t="s">
        <v>68</v>
      </c>
      <c r="D15" s="9">
        <v>80</v>
      </c>
      <c r="E15" s="731">
        <v>42.952000000000005</v>
      </c>
      <c r="F15" s="728">
        <v>36.816000000000003</v>
      </c>
      <c r="G15" s="729">
        <v>30.680000000000003</v>
      </c>
      <c r="H15" s="852"/>
      <c r="I15" s="853"/>
      <c r="J15" s="853"/>
      <c r="K15" s="854"/>
    </row>
    <row r="16" spans="1:11">
      <c r="A16" s="8">
        <v>15</v>
      </c>
      <c r="B16" s="323" t="s">
        <v>482</v>
      </c>
      <c r="C16" s="9" t="s">
        <v>68</v>
      </c>
      <c r="D16" s="9">
        <v>80</v>
      </c>
      <c r="E16" s="731">
        <v>42.952000000000005</v>
      </c>
      <c r="F16" s="728">
        <v>36.816000000000003</v>
      </c>
      <c r="G16" s="729">
        <v>30.680000000000003</v>
      </c>
      <c r="H16" s="852"/>
      <c r="I16" s="853"/>
      <c r="J16" s="853"/>
      <c r="K16" s="854"/>
    </row>
    <row r="17" spans="1:11">
      <c r="A17" s="8">
        <v>16</v>
      </c>
      <c r="B17" s="323" t="s">
        <v>483</v>
      </c>
      <c r="C17" s="9" t="s">
        <v>68</v>
      </c>
      <c r="D17" s="9">
        <v>70</v>
      </c>
      <c r="E17" s="731">
        <v>52.052</v>
      </c>
      <c r="F17" s="728">
        <v>44.616</v>
      </c>
      <c r="G17" s="729">
        <v>37.18</v>
      </c>
      <c r="H17" s="852"/>
      <c r="I17" s="853"/>
      <c r="J17" s="853"/>
      <c r="K17" s="854"/>
    </row>
    <row r="18" spans="1:11">
      <c r="A18" s="8">
        <v>17</v>
      </c>
      <c r="B18" s="323" t="s">
        <v>484</v>
      </c>
      <c r="C18" s="9" t="s">
        <v>68</v>
      </c>
      <c r="D18" s="9">
        <v>70</v>
      </c>
      <c r="E18" s="731">
        <v>52.052</v>
      </c>
      <c r="F18" s="728">
        <v>44.616</v>
      </c>
      <c r="G18" s="729">
        <v>37.18</v>
      </c>
      <c r="H18" s="852"/>
      <c r="I18" s="853"/>
      <c r="J18" s="853"/>
      <c r="K18" s="854"/>
    </row>
    <row r="19" spans="1:11">
      <c r="A19" s="8">
        <v>18</v>
      </c>
      <c r="B19" s="323" t="s">
        <v>485</v>
      </c>
      <c r="C19" s="9" t="s">
        <v>68</v>
      </c>
      <c r="D19" s="9">
        <v>70</v>
      </c>
      <c r="E19" s="731">
        <v>52.052</v>
      </c>
      <c r="F19" s="728">
        <v>44.616</v>
      </c>
      <c r="G19" s="729">
        <v>37.18</v>
      </c>
      <c r="H19" s="852"/>
      <c r="I19" s="853"/>
      <c r="J19" s="853"/>
      <c r="K19" s="854"/>
    </row>
    <row r="20" spans="1:11">
      <c r="A20" s="8">
        <v>19</v>
      </c>
      <c r="B20" s="323" t="s">
        <v>486</v>
      </c>
      <c r="C20" s="9" t="s">
        <v>68</v>
      </c>
      <c r="D20" s="9">
        <v>70</v>
      </c>
      <c r="E20" s="731">
        <v>52.052</v>
      </c>
      <c r="F20" s="728">
        <v>44.616</v>
      </c>
      <c r="G20" s="729">
        <v>37.18</v>
      </c>
      <c r="H20" s="852"/>
      <c r="I20" s="853"/>
      <c r="J20" s="853"/>
      <c r="K20" s="854"/>
    </row>
    <row r="21" spans="1:11">
      <c r="A21" s="8">
        <v>20</v>
      </c>
      <c r="B21" s="323" t="s">
        <v>487</v>
      </c>
      <c r="C21" s="9" t="s">
        <v>68</v>
      </c>
      <c r="D21" s="9">
        <v>70</v>
      </c>
      <c r="E21" s="731">
        <v>62.972000000000001</v>
      </c>
      <c r="F21" s="728">
        <v>53.976000000000006</v>
      </c>
      <c r="G21" s="729">
        <v>44.980000000000004</v>
      </c>
      <c r="H21" s="852"/>
      <c r="I21" s="853"/>
      <c r="J21" s="853"/>
      <c r="K21" s="854"/>
    </row>
    <row r="22" spans="1:11">
      <c r="A22" s="8">
        <v>21</v>
      </c>
      <c r="B22" s="323" t="s">
        <v>488</v>
      </c>
      <c r="C22" s="9" t="s">
        <v>68</v>
      </c>
      <c r="D22" s="9">
        <v>70</v>
      </c>
      <c r="E22" s="731">
        <v>62.972000000000001</v>
      </c>
      <c r="F22" s="728">
        <v>53.976000000000006</v>
      </c>
      <c r="G22" s="729">
        <v>44.980000000000004</v>
      </c>
      <c r="H22" s="852"/>
      <c r="I22" s="853"/>
      <c r="J22" s="853"/>
      <c r="K22" s="854"/>
    </row>
    <row r="23" spans="1:11">
      <c r="A23" s="8">
        <v>22</v>
      </c>
      <c r="B23" s="323" t="s">
        <v>489</v>
      </c>
      <c r="C23" s="9" t="s">
        <v>68</v>
      </c>
      <c r="D23" s="9">
        <v>70</v>
      </c>
      <c r="E23" s="731">
        <v>62.972000000000001</v>
      </c>
      <c r="F23" s="728">
        <v>53.976000000000006</v>
      </c>
      <c r="G23" s="729">
        <v>44.980000000000004</v>
      </c>
      <c r="H23" s="852"/>
      <c r="I23" s="853"/>
      <c r="J23" s="853"/>
      <c r="K23" s="854"/>
    </row>
    <row r="24" spans="1:11">
      <c r="A24" s="8">
        <v>23</v>
      </c>
      <c r="B24" s="323" t="s">
        <v>490</v>
      </c>
      <c r="C24" s="9" t="s">
        <v>68</v>
      </c>
      <c r="D24" s="9">
        <v>70</v>
      </c>
      <c r="E24" s="731">
        <v>62.972000000000001</v>
      </c>
      <c r="F24" s="728">
        <v>53.976000000000006</v>
      </c>
      <c r="G24" s="729">
        <v>44.980000000000004</v>
      </c>
      <c r="H24" s="852"/>
      <c r="I24" s="853"/>
      <c r="J24" s="853"/>
      <c r="K24" s="854"/>
    </row>
    <row r="25" spans="1:11">
      <c r="A25" s="8">
        <v>24</v>
      </c>
      <c r="B25" s="323" t="s">
        <v>491</v>
      </c>
      <c r="C25" s="9" t="s">
        <v>68</v>
      </c>
      <c r="D25" s="9">
        <v>45</v>
      </c>
      <c r="E25" s="731">
        <v>74.073999999999998</v>
      </c>
      <c r="F25" s="728">
        <v>63.492000000000004</v>
      </c>
      <c r="G25" s="729">
        <v>52.910000000000004</v>
      </c>
      <c r="H25" s="852"/>
      <c r="I25" s="853"/>
      <c r="J25" s="853"/>
      <c r="K25" s="854"/>
    </row>
    <row r="26" spans="1:11">
      <c r="A26" s="8">
        <v>25</v>
      </c>
      <c r="B26" s="323" t="s">
        <v>492</v>
      </c>
      <c r="C26" s="9" t="s">
        <v>68</v>
      </c>
      <c r="D26" s="9">
        <v>45</v>
      </c>
      <c r="E26" s="731">
        <v>74.073999999999998</v>
      </c>
      <c r="F26" s="728">
        <v>63.492000000000004</v>
      </c>
      <c r="G26" s="729">
        <v>52.910000000000004</v>
      </c>
      <c r="H26" s="852"/>
      <c r="I26" s="853"/>
      <c r="J26" s="853"/>
      <c r="K26" s="854"/>
    </row>
    <row r="27" spans="1:11">
      <c r="A27" s="8">
        <v>26</v>
      </c>
      <c r="B27" s="323" t="s">
        <v>493</v>
      </c>
      <c r="C27" s="9" t="s">
        <v>68</v>
      </c>
      <c r="D27" s="9">
        <v>45</v>
      </c>
      <c r="E27" s="731">
        <v>74.073999999999998</v>
      </c>
      <c r="F27" s="728">
        <v>63.492000000000004</v>
      </c>
      <c r="G27" s="729">
        <v>52.910000000000004</v>
      </c>
      <c r="H27" s="852"/>
      <c r="I27" s="853"/>
      <c r="J27" s="853"/>
      <c r="K27" s="854"/>
    </row>
    <row r="28" spans="1:11">
      <c r="A28" s="8">
        <v>27</v>
      </c>
      <c r="B28" s="323" t="s">
        <v>494</v>
      </c>
      <c r="C28" s="9" t="s">
        <v>68</v>
      </c>
      <c r="D28" s="9">
        <v>45</v>
      </c>
      <c r="E28" s="731">
        <v>74.073999999999998</v>
      </c>
      <c r="F28" s="728">
        <v>63.492000000000004</v>
      </c>
      <c r="G28" s="729">
        <v>52.910000000000004</v>
      </c>
      <c r="H28" s="852"/>
      <c r="I28" s="853"/>
      <c r="J28" s="853"/>
      <c r="K28" s="854"/>
    </row>
    <row r="29" spans="1:11">
      <c r="A29" s="8">
        <v>28</v>
      </c>
      <c r="B29" s="323" t="s">
        <v>495</v>
      </c>
      <c r="C29" s="9" t="s">
        <v>68</v>
      </c>
      <c r="D29" s="9">
        <v>38</v>
      </c>
      <c r="E29" s="731">
        <v>82.081999999999994</v>
      </c>
      <c r="F29" s="728">
        <v>70.355999999999995</v>
      </c>
      <c r="G29" s="729">
        <v>58.63</v>
      </c>
      <c r="H29" s="852"/>
      <c r="I29" s="853"/>
      <c r="J29" s="853"/>
      <c r="K29" s="854"/>
    </row>
    <row r="30" spans="1:11">
      <c r="A30" s="8">
        <v>29</v>
      </c>
      <c r="B30" s="323" t="s">
        <v>496</v>
      </c>
      <c r="C30" s="9" t="s">
        <v>68</v>
      </c>
      <c r="D30" s="9">
        <v>38</v>
      </c>
      <c r="E30" s="731">
        <v>82.081999999999994</v>
      </c>
      <c r="F30" s="728">
        <v>70.355999999999995</v>
      </c>
      <c r="G30" s="729">
        <v>58.63</v>
      </c>
      <c r="H30" s="852"/>
      <c r="I30" s="853"/>
      <c r="J30" s="853"/>
      <c r="K30" s="854"/>
    </row>
    <row r="31" spans="1:11">
      <c r="A31" s="8">
        <v>30</v>
      </c>
      <c r="B31" s="323" t="s">
        <v>497</v>
      </c>
      <c r="C31" s="9" t="s">
        <v>68</v>
      </c>
      <c r="D31" s="9">
        <v>38</v>
      </c>
      <c r="E31" s="731">
        <v>82.081999999999994</v>
      </c>
      <c r="F31" s="728">
        <v>70.355999999999995</v>
      </c>
      <c r="G31" s="729">
        <v>58.63</v>
      </c>
      <c r="H31" s="852"/>
      <c r="I31" s="853"/>
      <c r="J31" s="853"/>
      <c r="K31" s="854"/>
    </row>
    <row r="32" spans="1:11">
      <c r="A32" s="8">
        <v>31</v>
      </c>
      <c r="B32" s="323" t="s">
        <v>498</v>
      </c>
      <c r="C32" s="9" t="s">
        <v>68</v>
      </c>
      <c r="D32" s="9">
        <v>38</v>
      </c>
      <c r="E32" s="731">
        <v>82.081999999999994</v>
      </c>
      <c r="F32" s="728">
        <v>70.355999999999995</v>
      </c>
      <c r="G32" s="729">
        <v>58.63</v>
      </c>
      <c r="H32" s="852"/>
      <c r="I32" s="853"/>
      <c r="J32" s="853"/>
      <c r="K32" s="854"/>
    </row>
    <row r="33" spans="1:11">
      <c r="A33" s="8">
        <v>32</v>
      </c>
      <c r="B33" s="323" t="s">
        <v>499</v>
      </c>
      <c r="C33" s="9" t="s">
        <v>68</v>
      </c>
      <c r="D33" s="9">
        <v>30</v>
      </c>
      <c r="E33" s="731">
        <v>127.39999999999999</v>
      </c>
      <c r="F33" s="728">
        <v>109.2</v>
      </c>
      <c r="G33" s="729">
        <v>91</v>
      </c>
      <c r="H33" s="852"/>
      <c r="I33" s="853"/>
      <c r="J33" s="853"/>
      <c r="K33" s="854"/>
    </row>
    <row r="34" spans="1:11">
      <c r="A34" s="8">
        <v>33</v>
      </c>
      <c r="B34" s="323" t="s">
        <v>500</v>
      </c>
      <c r="C34" s="9" t="s">
        <v>68</v>
      </c>
      <c r="D34" s="9">
        <v>30</v>
      </c>
      <c r="E34" s="731">
        <v>127.39999999999999</v>
      </c>
      <c r="F34" s="728">
        <v>109.2</v>
      </c>
      <c r="G34" s="729">
        <v>91</v>
      </c>
      <c r="H34" s="852"/>
      <c r="I34" s="853"/>
      <c r="J34" s="853"/>
      <c r="K34" s="854"/>
    </row>
    <row r="35" spans="1:11">
      <c r="A35" s="8">
        <v>34</v>
      </c>
      <c r="B35" s="323" t="s">
        <v>501</v>
      </c>
      <c r="C35" s="9" t="s">
        <v>68</v>
      </c>
      <c r="D35" s="9">
        <v>30</v>
      </c>
      <c r="E35" s="731">
        <v>127.39999999999999</v>
      </c>
      <c r="F35" s="728">
        <v>109.2</v>
      </c>
      <c r="G35" s="729">
        <v>91</v>
      </c>
      <c r="H35" s="852"/>
      <c r="I35" s="853"/>
      <c r="J35" s="853"/>
      <c r="K35" s="854"/>
    </row>
    <row r="36" spans="1:11">
      <c r="A36" s="8">
        <v>35</v>
      </c>
      <c r="B36" s="323" t="s">
        <v>502</v>
      </c>
      <c r="C36" s="9" t="s">
        <v>68</v>
      </c>
      <c r="D36" s="9">
        <v>30</v>
      </c>
      <c r="E36" s="731">
        <v>127.39999999999999</v>
      </c>
      <c r="F36" s="728">
        <v>109.2</v>
      </c>
      <c r="G36" s="729">
        <v>91</v>
      </c>
      <c r="H36" s="852"/>
      <c r="I36" s="853"/>
      <c r="J36" s="853"/>
      <c r="K36" s="854"/>
    </row>
    <row r="37" spans="1:11">
      <c r="A37" s="8">
        <v>36</v>
      </c>
      <c r="B37" s="323" t="s">
        <v>503</v>
      </c>
      <c r="C37" s="9" t="s">
        <v>68</v>
      </c>
      <c r="D37" s="9">
        <v>30</v>
      </c>
      <c r="E37" s="731">
        <v>127.39999999999999</v>
      </c>
      <c r="F37" s="728">
        <v>109.2</v>
      </c>
      <c r="G37" s="729">
        <v>91</v>
      </c>
      <c r="H37" s="852"/>
      <c r="I37" s="853"/>
      <c r="J37" s="853"/>
      <c r="K37" s="854"/>
    </row>
    <row r="38" spans="1:11">
      <c r="A38" s="8">
        <v>37</v>
      </c>
      <c r="B38" s="323" t="s">
        <v>504</v>
      </c>
      <c r="C38" s="9" t="s">
        <v>68</v>
      </c>
      <c r="D38" s="9">
        <v>30</v>
      </c>
      <c r="E38" s="731">
        <v>72.8</v>
      </c>
      <c r="F38" s="728">
        <v>62.4</v>
      </c>
      <c r="G38" s="729">
        <v>52</v>
      </c>
      <c r="H38" s="852"/>
      <c r="I38" s="853"/>
      <c r="J38" s="853"/>
      <c r="K38" s="854"/>
    </row>
    <row r="39" spans="1:11">
      <c r="A39" s="8">
        <v>38</v>
      </c>
      <c r="B39" s="323" t="s">
        <v>505</v>
      </c>
      <c r="C39" s="9" t="s">
        <v>68</v>
      </c>
      <c r="D39" s="9">
        <v>50</v>
      </c>
      <c r="E39" s="731">
        <v>11.83</v>
      </c>
      <c r="F39" s="728">
        <v>10.14</v>
      </c>
      <c r="G39" s="729">
        <v>8.4500000000000011</v>
      </c>
      <c r="H39" s="852"/>
      <c r="I39" s="853"/>
      <c r="J39" s="853"/>
      <c r="K39" s="854"/>
    </row>
    <row r="40" spans="1:11">
      <c r="A40" s="8">
        <v>39</v>
      </c>
      <c r="B40" s="323" t="s">
        <v>506</v>
      </c>
      <c r="C40" s="9" t="s">
        <v>68</v>
      </c>
      <c r="D40" s="9">
        <v>50</v>
      </c>
      <c r="E40" s="731">
        <v>11.83</v>
      </c>
      <c r="F40" s="728">
        <v>10.14</v>
      </c>
      <c r="G40" s="729">
        <v>8.4500000000000011</v>
      </c>
      <c r="H40" s="852"/>
      <c r="I40" s="853"/>
      <c r="J40" s="853"/>
      <c r="K40" s="854"/>
    </row>
    <row r="41" spans="1:11">
      <c r="A41" s="8">
        <v>40</v>
      </c>
      <c r="B41" s="323" t="s">
        <v>507</v>
      </c>
      <c r="C41" s="9" t="s">
        <v>68</v>
      </c>
      <c r="D41" s="9">
        <v>50</v>
      </c>
      <c r="E41" s="731">
        <v>11.83</v>
      </c>
      <c r="F41" s="728">
        <v>10.14</v>
      </c>
      <c r="G41" s="729">
        <v>8.4500000000000011</v>
      </c>
      <c r="H41" s="852"/>
      <c r="I41" s="853"/>
      <c r="J41" s="853"/>
      <c r="K41" s="854"/>
    </row>
    <row r="42" spans="1:11">
      <c r="A42" s="8">
        <v>41</v>
      </c>
      <c r="B42" s="323" t="s">
        <v>508</v>
      </c>
      <c r="C42" s="9" t="s">
        <v>68</v>
      </c>
      <c r="D42" s="9">
        <v>50</v>
      </c>
      <c r="E42" s="731">
        <v>11.83</v>
      </c>
      <c r="F42" s="728">
        <v>10.14</v>
      </c>
      <c r="G42" s="729">
        <v>8.4500000000000011</v>
      </c>
      <c r="H42" s="852"/>
      <c r="I42" s="853"/>
      <c r="J42" s="853"/>
      <c r="K42" s="854"/>
    </row>
    <row r="43" spans="1:11">
      <c r="A43" s="8">
        <v>42</v>
      </c>
      <c r="B43" s="323" t="s">
        <v>509</v>
      </c>
      <c r="C43" s="9" t="s">
        <v>68</v>
      </c>
      <c r="D43" s="9">
        <v>50</v>
      </c>
      <c r="E43" s="731">
        <v>11.83</v>
      </c>
      <c r="F43" s="728">
        <v>10.14</v>
      </c>
      <c r="G43" s="729">
        <v>8.4500000000000011</v>
      </c>
      <c r="H43" s="852"/>
      <c r="I43" s="853"/>
      <c r="J43" s="853"/>
      <c r="K43" s="854"/>
    </row>
    <row r="44" spans="1:11">
      <c r="A44" s="8">
        <v>43</v>
      </c>
      <c r="B44" s="323" t="s">
        <v>510</v>
      </c>
      <c r="C44" s="9" t="s">
        <v>68</v>
      </c>
      <c r="D44" s="9">
        <v>50</v>
      </c>
      <c r="E44" s="731">
        <v>11.83</v>
      </c>
      <c r="F44" s="728">
        <v>10.14</v>
      </c>
      <c r="G44" s="729">
        <v>8.4500000000000011</v>
      </c>
      <c r="H44" s="852"/>
      <c r="I44" s="853"/>
      <c r="J44" s="853"/>
      <c r="K44" s="854"/>
    </row>
    <row r="45" spans="1:11">
      <c r="A45" s="8">
        <v>44</v>
      </c>
      <c r="B45" s="323" t="s">
        <v>511</v>
      </c>
      <c r="C45" s="9" t="s">
        <v>68</v>
      </c>
      <c r="D45" s="9">
        <v>50</v>
      </c>
      <c r="E45" s="731">
        <v>11.83</v>
      </c>
      <c r="F45" s="728">
        <v>10.14</v>
      </c>
      <c r="G45" s="729">
        <v>8.4500000000000011</v>
      </c>
      <c r="H45" s="852"/>
      <c r="I45" s="853"/>
      <c r="J45" s="853"/>
      <c r="K45" s="854"/>
    </row>
    <row r="46" spans="1:11">
      <c r="A46" s="8">
        <v>45</v>
      </c>
      <c r="B46" s="323" t="s">
        <v>512</v>
      </c>
      <c r="C46" s="9" t="s">
        <v>68</v>
      </c>
      <c r="D46" s="9">
        <v>50</v>
      </c>
      <c r="E46" s="731">
        <v>11.83</v>
      </c>
      <c r="F46" s="728">
        <v>10.14</v>
      </c>
      <c r="G46" s="729">
        <v>8.4500000000000011</v>
      </c>
      <c r="H46" s="852"/>
      <c r="I46" s="853"/>
      <c r="J46" s="853"/>
      <c r="K46" s="854"/>
    </row>
    <row r="47" spans="1:11">
      <c r="A47" s="8">
        <v>46</v>
      </c>
      <c r="B47" s="323" t="s">
        <v>513</v>
      </c>
      <c r="C47" s="9" t="s">
        <v>68</v>
      </c>
      <c r="D47" s="9">
        <v>50</v>
      </c>
      <c r="E47" s="731">
        <v>11.83</v>
      </c>
      <c r="F47" s="728">
        <v>10.14</v>
      </c>
      <c r="G47" s="729">
        <v>8.4500000000000011</v>
      </c>
      <c r="H47" s="852"/>
      <c r="I47" s="853"/>
      <c r="J47" s="853"/>
      <c r="K47" s="854"/>
    </row>
    <row r="48" spans="1:11">
      <c r="A48" s="8">
        <v>47</v>
      </c>
      <c r="B48" s="323" t="s">
        <v>514</v>
      </c>
      <c r="C48" s="9" t="s">
        <v>68</v>
      </c>
      <c r="D48" s="9">
        <v>50</v>
      </c>
      <c r="E48" s="731">
        <v>11.83</v>
      </c>
      <c r="F48" s="728">
        <v>10.14</v>
      </c>
      <c r="G48" s="729">
        <v>8.4500000000000011</v>
      </c>
      <c r="H48" s="852"/>
      <c r="I48" s="853"/>
      <c r="J48" s="853"/>
      <c r="K48" s="854"/>
    </row>
    <row r="49" spans="1:11">
      <c r="A49" s="8">
        <v>48</v>
      </c>
      <c r="B49" s="323" t="s">
        <v>515</v>
      </c>
      <c r="C49" s="9" t="s">
        <v>68</v>
      </c>
      <c r="D49" s="9">
        <v>50</v>
      </c>
      <c r="E49" s="731">
        <v>11.83</v>
      </c>
      <c r="F49" s="728">
        <v>10.14</v>
      </c>
      <c r="G49" s="729">
        <v>8.4500000000000011</v>
      </c>
      <c r="H49" s="852"/>
      <c r="I49" s="853"/>
      <c r="J49" s="853"/>
      <c r="K49" s="854"/>
    </row>
    <row r="50" spans="1:11">
      <c r="A50" s="8">
        <v>49</v>
      </c>
      <c r="B50" s="323" t="s">
        <v>516</v>
      </c>
      <c r="C50" s="9" t="s">
        <v>68</v>
      </c>
      <c r="D50" s="9">
        <v>50</v>
      </c>
      <c r="E50" s="731">
        <v>11.83</v>
      </c>
      <c r="F50" s="728">
        <v>10.14</v>
      </c>
      <c r="G50" s="729">
        <v>8.4500000000000011</v>
      </c>
      <c r="H50" s="852"/>
      <c r="I50" s="853"/>
      <c r="J50" s="853"/>
      <c r="K50" s="854"/>
    </row>
    <row r="51" spans="1:11">
      <c r="A51" s="8">
        <v>50</v>
      </c>
      <c r="B51" s="323" t="s">
        <v>517</v>
      </c>
      <c r="C51" s="9" t="s">
        <v>68</v>
      </c>
      <c r="D51" s="9">
        <v>50</v>
      </c>
      <c r="E51" s="731">
        <v>11.83</v>
      </c>
      <c r="F51" s="728">
        <v>10.14</v>
      </c>
      <c r="G51" s="729">
        <v>8.4500000000000011</v>
      </c>
      <c r="H51" s="852"/>
      <c r="I51" s="853"/>
      <c r="J51" s="853"/>
      <c r="K51" s="854"/>
    </row>
    <row r="52" spans="1:11">
      <c r="A52" s="8">
        <v>51</v>
      </c>
      <c r="B52" s="323" t="s">
        <v>518</v>
      </c>
      <c r="C52" s="9" t="s">
        <v>68</v>
      </c>
      <c r="D52" s="9">
        <v>50</v>
      </c>
      <c r="E52" s="731">
        <v>11.83</v>
      </c>
      <c r="F52" s="728">
        <v>10.14</v>
      </c>
      <c r="G52" s="729">
        <v>8.4500000000000011</v>
      </c>
      <c r="H52" s="852"/>
      <c r="I52" s="853"/>
      <c r="J52" s="853"/>
      <c r="K52" s="854"/>
    </row>
    <row r="53" spans="1:11">
      <c r="A53" s="8">
        <v>52</v>
      </c>
      <c r="B53" s="323" t="s">
        <v>519</v>
      </c>
      <c r="C53" s="9" t="s">
        <v>68</v>
      </c>
      <c r="D53" s="9">
        <v>50</v>
      </c>
      <c r="E53" s="731">
        <v>11.83</v>
      </c>
      <c r="F53" s="728">
        <v>10.14</v>
      </c>
      <c r="G53" s="729">
        <v>8.4500000000000011</v>
      </c>
      <c r="H53" s="852"/>
      <c r="I53" s="853"/>
      <c r="J53" s="853"/>
      <c r="K53" s="854"/>
    </row>
    <row r="54" spans="1:11">
      <c r="A54" s="8">
        <v>53</v>
      </c>
      <c r="B54" s="323" t="s">
        <v>520</v>
      </c>
      <c r="C54" s="9" t="s">
        <v>68</v>
      </c>
      <c r="D54" s="9">
        <v>50</v>
      </c>
      <c r="E54" s="731">
        <v>11.83</v>
      </c>
      <c r="F54" s="728">
        <v>10.14</v>
      </c>
      <c r="G54" s="729">
        <v>8.4500000000000011</v>
      </c>
      <c r="H54" s="852"/>
      <c r="I54" s="853"/>
      <c r="J54" s="853"/>
      <c r="K54" s="854"/>
    </row>
    <row r="55" spans="1:11">
      <c r="A55" s="8">
        <v>54</v>
      </c>
      <c r="B55" s="323" t="s">
        <v>451</v>
      </c>
      <c r="C55" s="9" t="s">
        <v>68</v>
      </c>
      <c r="D55" s="9">
        <v>50</v>
      </c>
      <c r="E55" s="731">
        <v>11.83</v>
      </c>
      <c r="F55" s="728">
        <v>10.14</v>
      </c>
      <c r="G55" s="729">
        <v>8.4500000000000011</v>
      </c>
      <c r="H55" s="852"/>
      <c r="I55" s="853"/>
      <c r="J55" s="853"/>
      <c r="K55" s="854"/>
    </row>
    <row r="56" spans="1:11">
      <c r="A56" s="8">
        <v>55</v>
      </c>
      <c r="B56" s="323" t="s">
        <v>452</v>
      </c>
      <c r="C56" s="9" t="s">
        <v>68</v>
      </c>
      <c r="D56" s="9">
        <v>50</v>
      </c>
      <c r="E56" s="731">
        <v>11.83</v>
      </c>
      <c r="F56" s="728">
        <v>10.14</v>
      </c>
      <c r="G56" s="729">
        <v>8.4500000000000011</v>
      </c>
      <c r="H56" s="852"/>
      <c r="I56" s="853"/>
      <c r="J56" s="853"/>
      <c r="K56" s="854"/>
    </row>
    <row r="57" spans="1:11">
      <c r="A57" s="8">
        <v>56</v>
      </c>
      <c r="B57" s="323" t="s">
        <v>453</v>
      </c>
      <c r="C57" s="9" t="s">
        <v>454</v>
      </c>
      <c r="D57" s="9">
        <v>200</v>
      </c>
      <c r="E57" s="731">
        <v>21.84</v>
      </c>
      <c r="F57" s="728">
        <v>18.720000000000002</v>
      </c>
      <c r="G57" s="729">
        <v>15.600000000000001</v>
      </c>
      <c r="H57" s="852"/>
      <c r="I57" s="853"/>
      <c r="J57" s="853"/>
      <c r="K57" s="854"/>
    </row>
    <row r="58" spans="1:11">
      <c r="A58" s="8">
        <v>57</v>
      </c>
      <c r="B58" s="323" t="s">
        <v>455</v>
      </c>
      <c r="C58" s="9" t="s">
        <v>454</v>
      </c>
      <c r="D58" s="9">
        <v>200</v>
      </c>
      <c r="E58" s="731">
        <v>21.84</v>
      </c>
      <c r="F58" s="728">
        <v>18.720000000000002</v>
      </c>
      <c r="G58" s="729">
        <v>15.600000000000001</v>
      </c>
      <c r="H58" s="852"/>
      <c r="I58" s="853"/>
      <c r="J58" s="853"/>
      <c r="K58" s="854"/>
    </row>
    <row r="59" spans="1:11">
      <c r="A59" s="8">
        <v>58</v>
      </c>
      <c r="B59" s="323" t="s">
        <v>456</v>
      </c>
      <c r="C59" s="9" t="s">
        <v>454</v>
      </c>
      <c r="D59" s="9">
        <v>150</v>
      </c>
      <c r="E59" s="731">
        <v>21.84</v>
      </c>
      <c r="F59" s="728">
        <v>18.720000000000002</v>
      </c>
      <c r="G59" s="729">
        <v>15.600000000000001</v>
      </c>
      <c r="H59" s="852"/>
      <c r="I59" s="853"/>
      <c r="J59" s="853"/>
      <c r="K59" s="854"/>
    </row>
    <row r="60" spans="1:11">
      <c r="A60" s="8">
        <v>59</v>
      </c>
      <c r="B60" s="323" t="s">
        <v>457</v>
      </c>
      <c r="C60" s="9" t="s">
        <v>454</v>
      </c>
      <c r="D60" s="9">
        <v>150</v>
      </c>
      <c r="E60" s="731">
        <v>21.84</v>
      </c>
      <c r="F60" s="728">
        <v>18.720000000000002</v>
      </c>
      <c r="G60" s="729">
        <v>15.600000000000001</v>
      </c>
      <c r="H60" s="852"/>
      <c r="I60" s="853"/>
      <c r="J60" s="853"/>
      <c r="K60" s="854"/>
    </row>
    <row r="61" spans="1:11">
      <c r="A61" s="8">
        <v>60</v>
      </c>
      <c r="B61" s="323" t="s">
        <v>458</v>
      </c>
      <c r="C61" s="9" t="s">
        <v>454</v>
      </c>
      <c r="D61" s="9">
        <v>100</v>
      </c>
      <c r="E61" s="731">
        <v>23.66</v>
      </c>
      <c r="F61" s="728">
        <v>20.28</v>
      </c>
      <c r="G61" s="729">
        <v>16.900000000000002</v>
      </c>
      <c r="H61" s="852"/>
      <c r="I61" s="853"/>
      <c r="J61" s="853"/>
      <c r="K61" s="854"/>
    </row>
    <row r="62" spans="1:11">
      <c r="A62" s="8">
        <v>61</v>
      </c>
      <c r="B62" s="323" t="s">
        <v>459</v>
      </c>
      <c r="C62" s="9" t="s">
        <v>454</v>
      </c>
      <c r="D62" s="9">
        <v>50</v>
      </c>
      <c r="E62" s="731">
        <v>23.66</v>
      </c>
      <c r="F62" s="728">
        <v>20.28</v>
      </c>
      <c r="G62" s="729">
        <v>16.900000000000002</v>
      </c>
      <c r="H62" s="852"/>
      <c r="I62" s="853"/>
      <c r="J62" s="853"/>
      <c r="K62" s="854"/>
    </row>
    <row r="63" spans="1:11">
      <c r="A63" s="8">
        <v>62</v>
      </c>
      <c r="B63" s="323" t="s">
        <v>460</v>
      </c>
      <c r="C63" s="9" t="s">
        <v>68</v>
      </c>
      <c r="D63" s="9">
        <v>10</v>
      </c>
      <c r="E63" s="731">
        <v>276.64</v>
      </c>
      <c r="F63" s="728">
        <v>237.11999999999998</v>
      </c>
      <c r="G63" s="729">
        <v>197.6</v>
      </c>
      <c r="H63" s="852"/>
      <c r="I63" s="853"/>
      <c r="J63" s="853"/>
      <c r="K63" s="854"/>
    </row>
    <row r="64" spans="1:11">
      <c r="A64" s="8">
        <v>63</v>
      </c>
      <c r="B64" s="323" t="s">
        <v>461</v>
      </c>
      <c r="C64" s="9" t="s">
        <v>68</v>
      </c>
      <c r="D64" s="9">
        <v>10</v>
      </c>
      <c r="E64" s="731">
        <v>425.87999999999994</v>
      </c>
      <c r="F64" s="728">
        <v>365.03999999999996</v>
      </c>
      <c r="G64" s="729">
        <v>304.2</v>
      </c>
      <c r="H64" s="852"/>
      <c r="I64" s="853"/>
      <c r="J64" s="853"/>
      <c r="K64" s="854"/>
    </row>
    <row r="65" spans="1:11">
      <c r="A65" s="8">
        <v>64</v>
      </c>
      <c r="B65" s="323" t="s">
        <v>462</v>
      </c>
      <c r="C65" s="9" t="s">
        <v>68</v>
      </c>
      <c r="D65" s="9">
        <v>10</v>
      </c>
      <c r="E65" s="731">
        <v>394.94</v>
      </c>
      <c r="F65" s="728">
        <v>338.52000000000004</v>
      </c>
      <c r="G65" s="729">
        <v>282.10000000000002</v>
      </c>
      <c r="H65" s="852"/>
      <c r="I65" s="853"/>
      <c r="J65" s="853"/>
      <c r="K65" s="854"/>
    </row>
    <row r="66" spans="1:11">
      <c r="A66" s="8">
        <v>65</v>
      </c>
      <c r="B66" s="323" t="s">
        <v>463</v>
      </c>
      <c r="C66" s="9" t="s">
        <v>68</v>
      </c>
      <c r="D66" s="9">
        <v>10</v>
      </c>
      <c r="E66" s="731">
        <v>353.08</v>
      </c>
      <c r="F66" s="728">
        <v>302.64</v>
      </c>
      <c r="G66" s="729">
        <v>252.20000000000002</v>
      </c>
      <c r="H66" s="852"/>
      <c r="I66" s="853"/>
      <c r="J66" s="853"/>
      <c r="K66" s="854"/>
    </row>
    <row r="67" spans="1:11">
      <c r="A67" s="8">
        <v>66</v>
      </c>
      <c r="B67" s="323" t="s">
        <v>464</v>
      </c>
      <c r="C67" s="9" t="s">
        <v>68</v>
      </c>
      <c r="D67" s="9">
        <v>10</v>
      </c>
      <c r="E67" s="731">
        <v>393.12</v>
      </c>
      <c r="F67" s="728">
        <v>336.96</v>
      </c>
      <c r="G67" s="729">
        <v>280.8</v>
      </c>
      <c r="H67" s="134"/>
      <c r="I67" s="705"/>
      <c r="J67" s="705"/>
      <c r="K67" s="135"/>
    </row>
    <row r="68" spans="1:11">
      <c r="A68" s="8">
        <v>67</v>
      </c>
      <c r="B68" s="323" t="s">
        <v>465</v>
      </c>
      <c r="C68" s="9" t="s">
        <v>68</v>
      </c>
      <c r="D68" s="9">
        <v>10</v>
      </c>
      <c r="E68" s="731">
        <v>123.76</v>
      </c>
      <c r="F68" s="728">
        <v>106.08</v>
      </c>
      <c r="G68" s="729">
        <v>88.4</v>
      </c>
      <c r="H68" s="134"/>
      <c r="I68" s="705"/>
      <c r="J68" s="705"/>
      <c r="K68" s="135"/>
    </row>
    <row r="69" spans="1:11">
      <c r="A69" s="12">
        <v>68</v>
      </c>
      <c r="B69" s="713" t="s">
        <v>466</v>
      </c>
      <c r="C69" s="13" t="s">
        <v>68</v>
      </c>
      <c r="D69" s="13">
        <v>10</v>
      </c>
      <c r="E69" s="733">
        <v>252.98000000000002</v>
      </c>
      <c r="F69" s="734">
        <v>216.84</v>
      </c>
      <c r="G69" s="735">
        <v>180.70000000000002</v>
      </c>
      <c r="H69" s="134"/>
      <c r="I69" s="705"/>
      <c r="J69" s="705"/>
      <c r="K69" s="135"/>
    </row>
    <row r="70" spans="1:11" ht="49.5" customHeight="1">
      <c r="A70" s="8">
        <v>69</v>
      </c>
      <c r="B70" s="736" t="s">
        <v>524</v>
      </c>
      <c r="C70" s="737" t="s">
        <v>68</v>
      </c>
      <c r="D70" s="742" t="s">
        <v>559</v>
      </c>
      <c r="E70" s="738">
        <f>G70*1.4</f>
        <v>94.64</v>
      </c>
      <c r="F70" s="739">
        <f>G70*1.2</f>
        <v>81.12</v>
      </c>
      <c r="G70" s="740">
        <v>67.600000000000009</v>
      </c>
      <c r="H70" s="858"/>
      <c r="I70" s="858"/>
      <c r="J70" s="850" t="s">
        <v>560</v>
      </c>
      <c r="K70" s="851"/>
    </row>
    <row r="71" spans="1:11" ht="49.5" customHeight="1">
      <c r="A71" s="8">
        <v>70</v>
      </c>
      <c r="B71" s="736" t="s">
        <v>525</v>
      </c>
      <c r="C71" s="737" t="s">
        <v>68</v>
      </c>
      <c r="D71" s="742" t="s">
        <v>559</v>
      </c>
      <c r="E71" s="738">
        <f t="shared" ref="E71:E104" si="0">G71*1.4</f>
        <v>88.015199999999993</v>
      </c>
      <c r="F71" s="739">
        <f t="shared" ref="F71:F104" si="1">G71*1.2</f>
        <v>75.441599999999994</v>
      </c>
      <c r="G71" s="740">
        <v>62.868000000000002</v>
      </c>
      <c r="H71" s="744"/>
      <c r="I71" s="323"/>
      <c r="J71" s="850"/>
      <c r="K71" s="851"/>
    </row>
    <row r="72" spans="1:11" ht="49.5" customHeight="1">
      <c r="A72" s="8">
        <v>71</v>
      </c>
      <c r="B72" s="736" t="s">
        <v>526</v>
      </c>
      <c r="C72" s="737" t="s">
        <v>68</v>
      </c>
      <c r="D72" s="742" t="s">
        <v>559</v>
      </c>
      <c r="E72" s="738">
        <f t="shared" si="0"/>
        <v>85.175999999999988</v>
      </c>
      <c r="F72" s="739">
        <f t="shared" si="1"/>
        <v>73.007999999999996</v>
      </c>
      <c r="G72" s="740">
        <v>60.839999999999996</v>
      </c>
      <c r="H72" s="744"/>
      <c r="I72" s="323"/>
      <c r="J72" s="850"/>
      <c r="K72" s="851"/>
    </row>
    <row r="73" spans="1:11" ht="49.5" customHeight="1">
      <c r="A73" s="8">
        <v>72</v>
      </c>
      <c r="B73" s="736" t="s">
        <v>527</v>
      </c>
      <c r="C73" s="737" t="s">
        <v>68</v>
      </c>
      <c r="D73" s="742" t="s">
        <v>559</v>
      </c>
      <c r="E73" s="738">
        <f t="shared" si="0"/>
        <v>104.104</v>
      </c>
      <c r="F73" s="739">
        <f t="shared" si="1"/>
        <v>89.231999999999999</v>
      </c>
      <c r="G73" s="740">
        <v>74.36</v>
      </c>
      <c r="H73" s="737"/>
      <c r="I73" s="323"/>
      <c r="J73" s="850" t="s">
        <v>561</v>
      </c>
      <c r="K73" s="851"/>
    </row>
    <row r="74" spans="1:11" ht="49.5" customHeight="1">
      <c r="A74" s="8">
        <v>73</v>
      </c>
      <c r="B74" s="736" t="s">
        <v>528</v>
      </c>
      <c r="C74" s="737" t="s">
        <v>68</v>
      </c>
      <c r="D74" s="742" t="s">
        <v>559</v>
      </c>
      <c r="E74" s="738">
        <f t="shared" si="0"/>
        <v>97.479199999999992</v>
      </c>
      <c r="F74" s="739">
        <f t="shared" si="1"/>
        <v>83.553600000000003</v>
      </c>
      <c r="G74" s="740">
        <v>69.628</v>
      </c>
      <c r="H74" s="744"/>
      <c r="I74" s="323"/>
      <c r="J74" s="850"/>
      <c r="K74" s="851"/>
    </row>
    <row r="75" spans="1:11" ht="49.5" customHeight="1">
      <c r="A75" s="8">
        <v>74</v>
      </c>
      <c r="B75" s="736" t="s">
        <v>529</v>
      </c>
      <c r="C75" s="737" t="s">
        <v>68</v>
      </c>
      <c r="D75" s="742" t="s">
        <v>559</v>
      </c>
      <c r="E75" s="738">
        <f t="shared" si="0"/>
        <v>94.64</v>
      </c>
      <c r="F75" s="739">
        <f t="shared" si="1"/>
        <v>81.12</v>
      </c>
      <c r="G75" s="740">
        <v>67.600000000000009</v>
      </c>
      <c r="H75" s="744"/>
      <c r="I75" s="323"/>
      <c r="J75" s="850"/>
      <c r="K75" s="851"/>
    </row>
    <row r="76" spans="1:11" ht="49.5" customHeight="1">
      <c r="A76" s="8">
        <v>75</v>
      </c>
      <c r="B76" s="736" t="s">
        <v>530</v>
      </c>
      <c r="C76" s="737" t="s">
        <v>68</v>
      </c>
      <c r="D76" s="742" t="s">
        <v>559</v>
      </c>
      <c r="E76" s="738">
        <f t="shared" si="0"/>
        <v>94.64</v>
      </c>
      <c r="F76" s="739">
        <f t="shared" si="1"/>
        <v>81.12</v>
      </c>
      <c r="G76" s="740">
        <v>67.600000000000009</v>
      </c>
      <c r="H76" s="744"/>
      <c r="I76" s="323"/>
      <c r="J76" s="850"/>
      <c r="K76" s="851"/>
    </row>
    <row r="77" spans="1:11" ht="49.5" customHeight="1">
      <c r="A77" s="8">
        <v>76</v>
      </c>
      <c r="B77" s="736" t="s">
        <v>531</v>
      </c>
      <c r="C77" s="737" t="s">
        <v>68</v>
      </c>
      <c r="D77" s="742" t="s">
        <v>559</v>
      </c>
      <c r="E77" s="738">
        <f t="shared" si="0"/>
        <v>88.015199999999993</v>
      </c>
      <c r="F77" s="739">
        <f t="shared" si="1"/>
        <v>75.441599999999994</v>
      </c>
      <c r="G77" s="740">
        <v>62.868000000000002</v>
      </c>
      <c r="H77" s="744"/>
      <c r="I77" s="323"/>
      <c r="J77" s="850"/>
      <c r="K77" s="851"/>
    </row>
    <row r="78" spans="1:11" ht="49.5" customHeight="1">
      <c r="A78" s="8">
        <v>77</v>
      </c>
      <c r="B78" s="736" t="s">
        <v>532</v>
      </c>
      <c r="C78" s="737" t="s">
        <v>68</v>
      </c>
      <c r="D78" s="742" t="s">
        <v>559</v>
      </c>
      <c r="E78" s="738">
        <f t="shared" si="0"/>
        <v>85.175999999999988</v>
      </c>
      <c r="F78" s="739">
        <f t="shared" si="1"/>
        <v>73.007999999999996</v>
      </c>
      <c r="G78" s="740">
        <v>60.839999999999996</v>
      </c>
      <c r="H78" s="744"/>
      <c r="I78" s="323"/>
      <c r="J78" s="850"/>
      <c r="K78" s="851"/>
    </row>
    <row r="79" spans="1:11" ht="49.5" customHeight="1">
      <c r="A79" s="8">
        <v>78</v>
      </c>
      <c r="B79" s="736" t="s">
        <v>533</v>
      </c>
      <c r="C79" s="737" t="s">
        <v>68</v>
      </c>
      <c r="D79" s="742" t="s">
        <v>559</v>
      </c>
      <c r="E79" s="738">
        <f t="shared" si="0"/>
        <v>94.64</v>
      </c>
      <c r="F79" s="739">
        <f t="shared" si="1"/>
        <v>81.12</v>
      </c>
      <c r="G79" s="740">
        <v>67.600000000000009</v>
      </c>
      <c r="H79" s="737"/>
      <c r="I79" s="323"/>
      <c r="J79" s="850" t="s">
        <v>560</v>
      </c>
      <c r="K79" s="851"/>
    </row>
    <row r="80" spans="1:11" ht="49.5" customHeight="1">
      <c r="A80" s="8">
        <v>79</v>
      </c>
      <c r="B80" s="736" t="s">
        <v>534</v>
      </c>
      <c r="C80" s="737" t="s">
        <v>68</v>
      </c>
      <c r="D80" s="742" t="s">
        <v>559</v>
      </c>
      <c r="E80" s="738">
        <f t="shared" si="0"/>
        <v>88.015199999999993</v>
      </c>
      <c r="F80" s="739">
        <f t="shared" si="1"/>
        <v>75.441599999999994</v>
      </c>
      <c r="G80" s="740">
        <v>62.868000000000002</v>
      </c>
      <c r="H80" s="744"/>
      <c r="I80" s="323"/>
      <c r="J80" s="850"/>
      <c r="K80" s="851"/>
    </row>
    <row r="81" spans="1:11" ht="49.5" customHeight="1">
      <c r="A81" s="8">
        <v>80</v>
      </c>
      <c r="B81" s="736" t="s">
        <v>535</v>
      </c>
      <c r="C81" s="737" t="s">
        <v>68</v>
      </c>
      <c r="D81" s="742" t="s">
        <v>559</v>
      </c>
      <c r="E81" s="738">
        <f t="shared" si="0"/>
        <v>85.175999999999988</v>
      </c>
      <c r="F81" s="739">
        <f t="shared" si="1"/>
        <v>73.007999999999996</v>
      </c>
      <c r="G81" s="740">
        <v>60.839999999999996</v>
      </c>
      <c r="H81" s="744"/>
      <c r="I81" s="323"/>
      <c r="J81" s="850"/>
      <c r="K81" s="851"/>
    </row>
    <row r="82" spans="1:11" ht="49.5" customHeight="1">
      <c r="A82" s="8">
        <v>81</v>
      </c>
      <c r="B82" s="736" t="s">
        <v>536</v>
      </c>
      <c r="C82" s="737" t="s">
        <v>68</v>
      </c>
      <c r="D82" s="742" t="s">
        <v>559</v>
      </c>
      <c r="E82" s="738">
        <f t="shared" si="0"/>
        <v>94.64</v>
      </c>
      <c r="F82" s="739">
        <f t="shared" si="1"/>
        <v>81.12</v>
      </c>
      <c r="G82" s="740">
        <v>67.600000000000009</v>
      </c>
      <c r="H82" s="737"/>
      <c r="I82" s="323"/>
      <c r="J82" s="850" t="s">
        <v>562</v>
      </c>
      <c r="K82" s="851"/>
    </row>
    <row r="83" spans="1:11" ht="49.5" customHeight="1">
      <c r="A83" s="8">
        <v>82</v>
      </c>
      <c r="B83" s="736" t="s">
        <v>537</v>
      </c>
      <c r="C83" s="737" t="s">
        <v>68</v>
      </c>
      <c r="D83" s="742" t="s">
        <v>559</v>
      </c>
      <c r="E83" s="738">
        <f t="shared" si="0"/>
        <v>88.015199999999993</v>
      </c>
      <c r="F83" s="739">
        <f t="shared" si="1"/>
        <v>75.441599999999994</v>
      </c>
      <c r="G83" s="740">
        <v>62.868000000000002</v>
      </c>
      <c r="H83" s="744"/>
      <c r="I83" s="323"/>
      <c r="J83" s="850"/>
      <c r="K83" s="851"/>
    </row>
    <row r="84" spans="1:11" ht="49.5" customHeight="1">
      <c r="A84" s="8">
        <v>83</v>
      </c>
      <c r="B84" s="736" t="s">
        <v>538</v>
      </c>
      <c r="C84" s="737" t="s">
        <v>68</v>
      </c>
      <c r="D84" s="742" t="s">
        <v>559</v>
      </c>
      <c r="E84" s="738">
        <f t="shared" si="0"/>
        <v>85.175999999999988</v>
      </c>
      <c r="F84" s="739">
        <f t="shared" si="1"/>
        <v>73.007999999999996</v>
      </c>
      <c r="G84" s="740">
        <v>60.839999999999996</v>
      </c>
      <c r="H84" s="744"/>
      <c r="I84" s="323"/>
      <c r="J84" s="850"/>
      <c r="K84" s="851"/>
    </row>
    <row r="85" spans="1:11" ht="49.5" customHeight="1">
      <c r="A85" s="8">
        <v>84</v>
      </c>
      <c r="B85" s="741" t="s">
        <v>539</v>
      </c>
      <c r="C85" s="737" t="s">
        <v>68</v>
      </c>
      <c r="D85" s="742" t="s">
        <v>559</v>
      </c>
      <c r="E85" s="738">
        <f t="shared" si="0"/>
        <v>94.64</v>
      </c>
      <c r="F85" s="739">
        <f t="shared" si="1"/>
        <v>81.12</v>
      </c>
      <c r="G85" s="740">
        <v>67.600000000000009</v>
      </c>
      <c r="H85" s="737"/>
      <c r="I85" s="323"/>
      <c r="J85" s="850" t="s">
        <v>563</v>
      </c>
      <c r="K85" s="851"/>
    </row>
    <row r="86" spans="1:11" ht="49.5" customHeight="1">
      <c r="A86" s="8">
        <v>85</v>
      </c>
      <c r="B86" s="741" t="s">
        <v>540</v>
      </c>
      <c r="C86" s="737" t="s">
        <v>68</v>
      </c>
      <c r="D86" s="742" t="s">
        <v>559</v>
      </c>
      <c r="E86" s="738">
        <f t="shared" si="0"/>
        <v>88.015199999999993</v>
      </c>
      <c r="F86" s="739">
        <f t="shared" si="1"/>
        <v>75.441599999999994</v>
      </c>
      <c r="G86" s="740">
        <v>62.868000000000002</v>
      </c>
      <c r="H86" s="744"/>
      <c r="I86" s="323"/>
      <c r="J86" s="850"/>
      <c r="K86" s="851"/>
    </row>
    <row r="87" spans="1:11" ht="49.5" customHeight="1">
      <c r="A87" s="8">
        <v>86</v>
      </c>
      <c r="B87" s="741" t="s">
        <v>541</v>
      </c>
      <c r="C87" s="737" t="s">
        <v>68</v>
      </c>
      <c r="D87" s="742" t="s">
        <v>559</v>
      </c>
      <c r="E87" s="738">
        <f t="shared" si="0"/>
        <v>85.175999999999988</v>
      </c>
      <c r="F87" s="739">
        <f t="shared" si="1"/>
        <v>73.007999999999996</v>
      </c>
      <c r="G87" s="740">
        <v>60.839999999999996</v>
      </c>
      <c r="H87" s="744"/>
      <c r="I87" s="323"/>
      <c r="J87" s="850"/>
      <c r="K87" s="851"/>
    </row>
    <row r="88" spans="1:11" ht="49.5" customHeight="1">
      <c r="A88" s="8">
        <v>87</v>
      </c>
      <c r="B88" s="736" t="s">
        <v>542</v>
      </c>
      <c r="C88" s="737" t="s">
        <v>68</v>
      </c>
      <c r="D88" s="742" t="s">
        <v>559</v>
      </c>
      <c r="E88" s="738">
        <f t="shared" si="0"/>
        <v>94.64</v>
      </c>
      <c r="F88" s="739">
        <f t="shared" si="1"/>
        <v>81.12</v>
      </c>
      <c r="G88" s="740">
        <v>67.600000000000009</v>
      </c>
      <c r="H88" s="737"/>
      <c r="I88" s="323"/>
      <c r="J88" s="850" t="s">
        <v>563</v>
      </c>
      <c r="K88" s="851"/>
    </row>
    <row r="89" spans="1:11" ht="49.5" customHeight="1">
      <c r="A89" s="8">
        <v>88</v>
      </c>
      <c r="B89" s="736" t="s">
        <v>543</v>
      </c>
      <c r="C89" s="737" t="s">
        <v>68</v>
      </c>
      <c r="D89" s="742" t="s">
        <v>559</v>
      </c>
      <c r="E89" s="738">
        <f t="shared" si="0"/>
        <v>88.015199999999993</v>
      </c>
      <c r="F89" s="739">
        <f t="shared" si="1"/>
        <v>75.441599999999994</v>
      </c>
      <c r="G89" s="740">
        <v>62.868000000000002</v>
      </c>
      <c r="H89" s="744"/>
      <c r="I89" s="323"/>
      <c r="J89" s="850"/>
      <c r="K89" s="851"/>
    </row>
    <row r="90" spans="1:11" ht="49.5" customHeight="1">
      <c r="A90" s="8">
        <v>89</v>
      </c>
      <c r="B90" s="736" t="s">
        <v>544</v>
      </c>
      <c r="C90" s="737" t="s">
        <v>68</v>
      </c>
      <c r="D90" s="742" t="s">
        <v>559</v>
      </c>
      <c r="E90" s="738">
        <f t="shared" si="0"/>
        <v>85.175999999999988</v>
      </c>
      <c r="F90" s="739">
        <f t="shared" si="1"/>
        <v>73.007999999999996</v>
      </c>
      <c r="G90" s="740">
        <v>60.839999999999996</v>
      </c>
      <c r="H90" s="744"/>
      <c r="I90" s="323"/>
      <c r="J90" s="850"/>
      <c r="K90" s="851"/>
    </row>
    <row r="91" spans="1:11" ht="73.5" customHeight="1">
      <c r="A91" s="8">
        <v>90</v>
      </c>
      <c r="B91" s="736" t="s">
        <v>545</v>
      </c>
      <c r="C91" s="737" t="s">
        <v>68</v>
      </c>
      <c r="D91" s="742" t="s">
        <v>559</v>
      </c>
      <c r="E91" s="738">
        <f t="shared" si="0"/>
        <v>85.175999999999988</v>
      </c>
      <c r="F91" s="739">
        <f t="shared" si="1"/>
        <v>73.007999999999996</v>
      </c>
      <c r="G91" s="740">
        <v>60.839999999999996</v>
      </c>
      <c r="H91" s="744"/>
      <c r="I91" s="323"/>
      <c r="J91" s="861" t="s">
        <v>564</v>
      </c>
      <c r="K91" s="862"/>
    </row>
    <row r="92" spans="1:11" ht="49.5" customHeight="1">
      <c r="A92" s="8">
        <v>91</v>
      </c>
      <c r="B92" s="736" t="s">
        <v>546</v>
      </c>
      <c r="C92" s="737" t="s">
        <v>68</v>
      </c>
      <c r="D92" s="742" t="s">
        <v>559</v>
      </c>
      <c r="E92" s="738">
        <f t="shared" si="0"/>
        <v>85.175999999999988</v>
      </c>
      <c r="F92" s="739">
        <f t="shared" si="1"/>
        <v>73.007999999999996</v>
      </c>
      <c r="G92" s="740">
        <v>60.839999999999996</v>
      </c>
      <c r="H92" s="744"/>
      <c r="I92" s="323"/>
      <c r="J92" s="861" t="s">
        <v>565</v>
      </c>
      <c r="K92" s="862"/>
    </row>
    <row r="93" spans="1:11" ht="49.5" customHeight="1">
      <c r="A93" s="8">
        <v>92</v>
      </c>
      <c r="B93" s="736" t="s">
        <v>547</v>
      </c>
      <c r="C93" s="737" t="s">
        <v>68</v>
      </c>
      <c r="D93" s="742" t="s">
        <v>559</v>
      </c>
      <c r="E93" s="738">
        <f t="shared" si="0"/>
        <v>94.64</v>
      </c>
      <c r="F93" s="739">
        <f t="shared" si="1"/>
        <v>81.12</v>
      </c>
      <c r="G93" s="740">
        <v>67.600000000000009</v>
      </c>
      <c r="H93" s="744"/>
      <c r="I93" s="323"/>
      <c r="J93" s="861" t="s">
        <v>564</v>
      </c>
      <c r="K93" s="862"/>
    </row>
    <row r="94" spans="1:11" ht="49.5" customHeight="1">
      <c r="A94" s="8">
        <v>93</v>
      </c>
      <c r="B94" s="736" t="s">
        <v>548</v>
      </c>
      <c r="C94" s="737" t="s">
        <v>68</v>
      </c>
      <c r="D94" s="742" t="s">
        <v>559</v>
      </c>
      <c r="E94" s="738">
        <f t="shared" si="0"/>
        <v>94.64</v>
      </c>
      <c r="F94" s="739">
        <f t="shared" si="1"/>
        <v>81.12</v>
      </c>
      <c r="G94" s="740">
        <v>67.600000000000009</v>
      </c>
      <c r="H94" s="744"/>
      <c r="I94" s="323"/>
      <c r="J94" s="859" t="s">
        <v>565</v>
      </c>
      <c r="K94" s="860"/>
    </row>
    <row r="95" spans="1:11" ht="49.5" customHeight="1">
      <c r="A95" s="8">
        <v>94</v>
      </c>
      <c r="B95" s="736" t="s">
        <v>549</v>
      </c>
      <c r="C95" s="737" t="s">
        <v>68</v>
      </c>
      <c r="D95" s="742" t="s">
        <v>559</v>
      </c>
      <c r="E95" s="738">
        <f t="shared" si="0"/>
        <v>66.24799999999999</v>
      </c>
      <c r="F95" s="739">
        <f t="shared" si="1"/>
        <v>56.783999999999999</v>
      </c>
      <c r="G95" s="740">
        <v>47.32</v>
      </c>
      <c r="H95" s="744"/>
      <c r="I95" s="323"/>
      <c r="J95" s="861" t="s">
        <v>566</v>
      </c>
      <c r="K95" s="862"/>
    </row>
    <row r="96" spans="1:11" ht="49.5" customHeight="1">
      <c r="A96" s="8">
        <v>95</v>
      </c>
      <c r="B96" s="736" t="s">
        <v>550</v>
      </c>
      <c r="C96" s="737" t="s">
        <v>68</v>
      </c>
      <c r="D96" s="742" t="s">
        <v>559</v>
      </c>
      <c r="E96" s="738">
        <f t="shared" si="0"/>
        <v>66.24799999999999</v>
      </c>
      <c r="F96" s="739">
        <f t="shared" si="1"/>
        <v>56.783999999999999</v>
      </c>
      <c r="G96" s="740">
        <v>47.32</v>
      </c>
      <c r="H96" s="744"/>
      <c r="I96" s="323"/>
      <c r="J96" s="859" t="s">
        <v>567</v>
      </c>
      <c r="K96" s="860"/>
    </row>
    <row r="97" spans="1:11" ht="49.5" customHeight="1">
      <c r="A97" s="8">
        <v>96</v>
      </c>
      <c r="B97" s="736" t="s">
        <v>551</v>
      </c>
      <c r="C97" s="737" t="s">
        <v>68</v>
      </c>
      <c r="D97" s="742" t="s">
        <v>559</v>
      </c>
      <c r="E97" s="738">
        <f t="shared" si="0"/>
        <v>0</v>
      </c>
      <c r="F97" s="739">
        <f t="shared" si="1"/>
        <v>0</v>
      </c>
      <c r="G97" s="740">
        <v>0</v>
      </c>
      <c r="H97" s="744"/>
      <c r="I97" s="323"/>
      <c r="J97" s="859" t="s">
        <v>568</v>
      </c>
      <c r="K97" s="860"/>
    </row>
    <row r="98" spans="1:11" ht="85.5" customHeight="1">
      <c r="A98" s="8">
        <v>97</v>
      </c>
      <c r="B98" s="736" t="s">
        <v>552</v>
      </c>
      <c r="C98" s="737" t="s">
        <v>68</v>
      </c>
      <c r="D98" s="742" t="s">
        <v>559</v>
      </c>
      <c r="E98" s="738">
        <f t="shared" si="0"/>
        <v>113.568</v>
      </c>
      <c r="F98" s="739">
        <f t="shared" si="1"/>
        <v>97.344000000000008</v>
      </c>
      <c r="G98" s="740">
        <v>81.12</v>
      </c>
      <c r="H98" s="744"/>
      <c r="I98" s="323"/>
      <c r="J98" s="859" t="s">
        <v>569</v>
      </c>
      <c r="K98" s="860"/>
    </row>
    <row r="99" spans="1:11" ht="66" customHeight="1">
      <c r="A99" s="8">
        <v>98</v>
      </c>
      <c r="B99" s="736" t="s">
        <v>553</v>
      </c>
      <c r="C99" s="737" t="s">
        <v>68</v>
      </c>
      <c r="D99" s="742" t="s">
        <v>559</v>
      </c>
      <c r="E99" s="738">
        <f t="shared" si="0"/>
        <v>113.568</v>
      </c>
      <c r="F99" s="739">
        <f t="shared" si="1"/>
        <v>97.344000000000008</v>
      </c>
      <c r="G99" s="740">
        <v>81.12</v>
      </c>
      <c r="H99" s="744"/>
      <c r="I99" s="323"/>
      <c r="J99" s="859" t="s">
        <v>570</v>
      </c>
      <c r="K99" s="860"/>
    </row>
    <row r="100" spans="1:11" ht="63" customHeight="1">
      <c r="A100" s="8">
        <v>99</v>
      </c>
      <c r="B100" s="736" t="s">
        <v>554</v>
      </c>
      <c r="C100" s="737" t="s">
        <v>68</v>
      </c>
      <c r="D100" s="742" t="s">
        <v>559</v>
      </c>
      <c r="E100" s="738">
        <f t="shared" si="0"/>
        <v>113.568</v>
      </c>
      <c r="F100" s="739">
        <f t="shared" si="1"/>
        <v>97.344000000000008</v>
      </c>
      <c r="G100" s="740">
        <v>81.12</v>
      </c>
      <c r="H100" s="744"/>
      <c r="I100" s="323"/>
      <c r="J100" s="859" t="s">
        <v>571</v>
      </c>
      <c r="K100" s="860"/>
    </row>
    <row r="101" spans="1:11" ht="49.5" customHeight="1">
      <c r="A101" s="8">
        <v>100</v>
      </c>
      <c r="B101" s="741" t="s">
        <v>555</v>
      </c>
      <c r="C101" s="737" t="s">
        <v>68</v>
      </c>
      <c r="D101" s="742" t="s">
        <v>559</v>
      </c>
      <c r="E101" s="738">
        <f t="shared" si="0"/>
        <v>102.21119999999999</v>
      </c>
      <c r="F101" s="739">
        <f t="shared" si="1"/>
        <v>87.609599999999986</v>
      </c>
      <c r="G101" s="740">
        <v>73.007999999999996</v>
      </c>
      <c r="H101" s="744"/>
      <c r="I101" s="323"/>
      <c r="J101" s="850" t="s">
        <v>572</v>
      </c>
      <c r="K101" s="851"/>
    </row>
    <row r="102" spans="1:11" ht="49.5" customHeight="1">
      <c r="A102" s="8">
        <v>101</v>
      </c>
      <c r="B102" s="736" t="s">
        <v>556</v>
      </c>
      <c r="C102" s="737" t="s">
        <v>68</v>
      </c>
      <c r="D102" s="742" t="s">
        <v>559</v>
      </c>
      <c r="E102" s="738">
        <f t="shared" si="0"/>
        <v>113.568</v>
      </c>
      <c r="F102" s="739">
        <f t="shared" si="1"/>
        <v>97.344000000000008</v>
      </c>
      <c r="G102" s="740">
        <v>81.12</v>
      </c>
      <c r="H102" s="744"/>
      <c r="I102" s="323"/>
      <c r="J102" s="850"/>
      <c r="K102" s="851"/>
    </row>
    <row r="103" spans="1:11" ht="49.5" customHeight="1">
      <c r="A103" s="8">
        <v>102</v>
      </c>
      <c r="B103" s="736" t="s">
        <v>557</v>
      </c>
      <c r="C103" s="737" t="s">
        <v>68</v>
      </c>
      <c r="D103" s="742" t="s">
        <v>559</v>
      </c>
      <c r="E103" s="738">
        <f t="shared" si="0"/>
        <v>123.03199999999998</v>
      </c>
      <c r="F103" s="739">
        <f t="shared" si="1"/>
        <v>105.45599999999999</v>
      </c>
      <c r="G103" s="740">
        <v>87.88</v>
      </c>
      <c r="H103" s="744"/>
      <c r="I103" s="323"/>
      <c r="J103" s="850"/>
      <c r="K103" s="851"/>
    </row>
    <row r="104" spans="1:11" ht="49.5" customHeight="1" thickBot="1">
      <c r="A104" s="724">
        <v>103</v>
      </c>
      <c r="B104" s="748" t="s">
        <v>558</v>
      </c>
      <c r="C104" s="749" t="s">
        <v>68</v>
      </c>
      <c r="D104" s="750" t="s">
        <v>559</v>
      </c>
      <c r="E104" s="751">
        <f t="shared" si="0"/>
        <v>130.60320000000002</v>
      </c>
      <c r="F104" s="752">
        <f t="shared" si="1"/>
        <v>111.94560000000001</v>
      </c>
      <c r="G104" s="753">
        <v>93.288000000000011</v>
      </c>
      <c r="H104" s="754"/>
      <c r="I104" s="330"/>
      <c r="J104" s="863"/>
      <c r="K104" s="864"/>
    </row>
    <row r="105" spans="1:11">
      <c r="H105" s="743"/>
    </row>
    <row r="106" spans="1:11">
      <c r="H106" s="743"/>
    </row>
  </sheetData>
  <mergeCells count="26">
    <mergeCell ref="J97:K97"/>
    <mergeCell ref="J98:K98"/>
    <mergeCell ref="J99:K99"/>
    <mergeCell ref="J100:K100"/>
    <mergeCell ref="J101:K104"/>
    <mergeCell ref="J96:K96"/>
    <mergeCell ref="J79:K81"/>
    <mergeCell ref="J82:K84"/>
    <mergeCell ref="J85:K87"/>
    <mergeCell ref="J88:K90"/>
    <mergeCell ref="J91:K91"/>
    <mergeCell ref="J92:K92"/>
    <mergeCell ref="J93:K93"/>
    <mergeCell ref="J94:K94"/>
    <mergeCell ref="J95:K95"/>
    <mergeCell ref="J70:K72"/>
    <mergeCell ref="J73:K78"/>
    <mergeCell ref="H62:K63"/>
    <mergeCell ref="H64:K66"/>
    <mergeCell ref="H1:K1"/>
    <mergeCell ref="H70:I70"/>
    <mergeCell ref="H3:K13"/>
    <mergeCell ref="H14:K33"/>
    <mergeCell ref="H34:K39"/>
    <mergeCell ref="H40:K57"/>
    <mergeCell ref="H58:K6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pane ySplit="1" topLeftCell="A2" activePane="bottomLeft" state="frozen"/>
      <selection pane="bottomLeft" activeCell="I8" sqref="I8"/>
    </sheetView>
  </sheetViews>
  <sheetFormatPr defaultRowHeight="15"/>
  <cols>
    <col min="1" max="1" width="4.7109375" customWidth="1"/>
    <col min="2" max="2" width="23.5703125" customWidth="1"/>
    <col min="12" max="12" width="4.7109375" customWidth="1"/>
    <col min="13" max="13" width="22.85546875" customWidth="1"/>
  </cols>
  <sheetData>
    <row r="1" spans="1:24" ht="64.5" thickBot="1">
      <c r="A1" s="878" t="s">
        <v>130</v>
      </c>
      <c r="B1" s="879"/>
      <c r="C1" s="459" t="s">
        <v>131</v>
      </c>
      <c r="D1" s="448" t="s">
        <v>132</v>
      </c>
      <c r="E1" s="458" t="s">
        <v>133</v>
      </c>
      <c r="F1" s="453" t="s">
        <v>134</v>
      </c>
      <c r="G1" s="880" t="s">
        <v>135</v>
      </c>
      <c r="H1" s="880"/>
      <c r="I1" s="880"/>
      <c r="J1" s="881"/>
      <c r="L1" s="873" t="s">
        <v>47</v>
      </c>
      <c r="M1" s="874"/>
      <c r="N1" s="467" t="s">
        <v>103</v>
      </c>
      <c r="O1" s="468" t="s">
        <v>104</v>
      </c>
      <c r="P1" s="469" t="s">
        <v>105</v>
      </c>
      <c r="Q1" s="670" t="s">
        <v>107</v>
      </c>
      <c r="R1" s="470" t="s">
        <v>410</v>
      </c>
      <c r="S1" s="476" t="s">
        <v>386</v>
      </c>
      <c r="T1" s="481" t="s">
        <v>387</v>
      </c>
      <c r="U1" s="855" t="s">
        <v>106</v>
      </c>
      <c r="V1" s="857"/>
      <c r="W1" s="865" t="s">
        <v>10</v>
      </c>
      <c r="X1" s="866"/>
    </row>
    <row r="2" spans="1:24">
      <c r="A2" s="446">
        <v>1</v>
      </c>
      <c r="B2" s="447" t="s">
        <v>136</v>
      </c>
      <c r="C2" s="169" t="s">
        <v>137</v>
      </c>
      <c r="D2" s="449">
        <v>5.5</v>
      </c>
      <c r="E2" s="169">
        <v>4.7</v>
      </c>
      <c r="F2" s="454">
        <v>3.9</v>
      </c>
      <c r="G2" s="149"/>
      <c r="H2" s="150"/>
      <c r="I2" s="150"/>
      <c r="J2" s="151"/>
      <c r="L2" s="114">
        <v>1</v>
      </c>
      <c r="M2" s="115" t="s">
        <v>108</v>
      </c>
      <c r="N2" s="116" t="s">
        <v>109</v>
      </c>
      <c r="O2" s="117">
        <v>14</v>
      </c>
      <c r="P2" s="118">
        <v>1750</v>
      </c>
      <c r="Q2" s="669">
        <v>188</v>
      </c>
      <c r="R2" s="472">
        <v>175</v>
      </c>
      <c r="S2" s="477">
        <v>166</v>
      </c>
      <c r="T2" s="482">
        <v>152</v>
      </c>
      <c r="U2" s="119"/>
      <c r="V2" s="120"/>
      <c r="W2" s="867" t="s">
        <v>110</v>
      </c>
      <c r="X2" s="868"/>
    </row>
    <row r="3" spans="1:24" ht="18.75">
      <c r="A3" s="152">
        <v>2</v>
      </c>
      <c r="B3" s="153" t="s">
        <v>138</v>
      </c>
      <c r="C3" s="154" t="s">
        <v>427</v>
      </c>
      <c r="D3" s="450">
        <f>F3*1.4</f>
        <v>9.1</v>
      </c>
      <c r="E3" s="154">
        <f>F3*1.2</f>
        <v>7.8</v>
      </c>
      <c r="F3" s="455">
        <v>6.5</v>
      </c>
      <c r="G3" s="155"/>
      <c r="H3" s="156"/>
      <c r="I3" s="156"/>
      <c r="J3" s="157"/>
      <c r="L3" s="121">
        <v>2</v>
      </c>
      <c r="M3" s="122" t="s">
        <v>111</v>
      </c>
      <c r="N3" s="123" t="s">
        <v>109</v>
      </c>
      <c r="O3" s="124">
        <v>27</v>
      </c>
      <c r="P3" s="125">
        <v>910</v>
      </c>
      <c r="Q3" s="471" t="s">
        <v>426</v>
      </c>
      <c r="R3" s="473">
        <v>155</v>
      </c>
      <c r="S3" s="478">
        <v>148</v>
      </c>
      <c r="T3" s="483">
        <v>135</v>
      </c>
      <c r="U3" s="126"/>
      <c r="V3" s="127"/>
      <c r="W3" s="869"/>
      <c r="X3" s="870"/>
    </row>
    <row r="4" spans="1:24" ht="18.75">
      <c r="A4" s="158">
        <v>3</v>
      </c>
      <c r="B4" s="159" t="s">
        <v>139</v>
      </c>
      <c r="C4" s="160" t="s">
        <v>140</v>
      </c>
      <c r="D4" s="451">
        <v>10.199999999999999</v>
      </c>
      <c r="E4" s="160">
        <v>9.3000000000000007</v>
      </c>
      <c r="F4" s="456">
        <v>8.6999999999999993</v>
      </c>
      <c r="G4" s="155"/>
      <c r="H4" s="156"/>
      <c r="I4" s="156"/>
      <c r="J4" s="157"/>
      <c r="L4" s="121">
        <v>3</v>
      </c>
      <c r="M4" s="128" t="s">
        <v>115</v>
      </c>
      <c r="N4" s="123" t="s">
        <v>109</v>
      </c>
      <c r="O4" s="129">
        <v>40</v>
      </c>
      <c r="P4" s="130">
        <v>600</v>
      </c>
      <c r="Q4" s="471" t="s">
        <v>112</v>
      </c>
      <c r="R4" s="473" t="s">
        <v>113</v>
      </c>
      <c r="S4" s="478" t="s">
        <v>114</v>
      </c>
      <c r="T4" s="483">
        <v>130</v>
      </c>
      <c r="U4" s="131"/>
      <c r="V4" s="132"/>
      <c r="W4" s="869"/>
      <c r="X4" s="870"/>
    </row>
    <row r="5" spans="1:24" ht="18.75">
      <c r="A5" s="158">
        <v>4</v>
      </c>
      <c r="B5" s="159" t="s">
        <v>141</v>
      </c>
      <c r="C5" s="160" t="s">
        <v>142</v>
      </c>
      <c r="D5" s="450">
        <v>15.5</v>
      </c>
      <c r="E5" s="154">
        <v>14.1</v>
      </c>
      <c r="F5" s="456">
        <v>13.2</v>
      </c>
      <c r="G5" s="155"/>
      <c r="H5" s="156"/>
      <c r="I5" s="156"/>
      <c r="J5" s="157"/>
      <c r="L5" s="121">
        <v>4</v>
      </c>
      <c r="M5" s="133" t="s">
        <v>116</v>
      </c>
      <c r="N5" s="123" t="s">
        <v>109</v>
      </c>
      <c r="O5" s="129">
        <v>65</v>
      </c>
      <c r="P5" s="130">
        <v>404</v>
      </c>
      <c r="Q5" s="471" t="s">
        <v>112</v>
      </c>
      <c r="R5" s="473" t="s">
        <v>113</v>
      </c>
      <c r="S5" s="478" t="s">
        <v>114</v>
      </c>
      <c r="T5" s="483">
        <v>130</v>
      </c>
      <c r="U5" s="134"/>
      <c r="V5" s="135"/>
      <c r="W5" s="869"/>
      <c r="X5" s="870"/>
    </row>
    <row r="6" spans="1:24" ht="18.75">
      <c r="A6" s="158">
        <v>5</v>
      </c>
      <c r="B6" s="159" t="s">
        <v>143</v>
      </c>
      <c r="C6" s="160" t="s">
        <v>144</v>
      </c>
      <c r="D6" s="451">
        <v>19.899999999999999</v>
      </c>
      <c r="E6" s="160">
        <v>18.100000000000001</v>
      </c>
      <c r="F6" s="456">
        <v>16.899999999999999</v>
      </c>
      <c r="G6" s="155"/>
      <c r="H6" s="156"/>
      <c r="I6" s="156"/>
      <c r="J6" s="157"/>
      <c r="L6" s="121">
        <v>5</v>
      </c>
      <c r="M6" s="133" t="s">
        <v>117</v>
      </c>
      <c r="N6" s="123" t="s">
        <v>109</v>
      </c>
      <c r="O6" s="129">
        <v>81</v>
      </c>
      <c r="P6" s="130">
        <v>304</v>
      </c>
      <c r="Q6" s="471" t="s">
        <v>112</v>
      </c>
      <c r="R6" s="473" t="s">
        <v>113</v>
      </c>
      <c r="S6" s="478" t="s">
        <v>114</v>
      </c>
      <c r="T6" s="483">
        <v>130</v>
      </c>
      <c r="U6" s="134"/>
      <c r="V6" s="135"/>
      <c r="W6" s="869"/>
      <c r="X6" s="870"/>
    </row>
    <row r="7" spans="1:24" ht="18.75">
      <c r="A7" s="158">
        <v>6</v>
      </c>
      <c r="B7" s="159" t="s">
        <v>145</v>
      </c>
      <c r="C7" s="160" t="s">
        <v>146</v>
      </c>
      <c r="D7" s="450">
        <v>26.5</v>
      </c>
      <c r="E7" s="154">
        <v>24.1</v>
      </c>
      <c r="F7" s="456">
        <v>22.5</v>
      </c>
      <c r="G7" s="155"/>
      <c r="H7" s="156"/>
      <c r="I7" s="156"/>
      <c r="J7" s="157"/>
      <c r="L7" s="121">
        <v>6</v>
      </c>
      <c r="M7" s="133" t="s">
        <v>118</v>
      </c>
      <c r="N7" s="123" t="s">
        <v>109</v>
      </c>
      <c r="O7" s="129">
        <v>126</v>
      </c>
      <c r="P7" s="130">
        <v>208</v>
      </c>
      <c r="Q7" s="471" t="s">
        <v>112</v>
      </c>
      <c r="R7" s="473" t="s">
        <v>113</v>
      </c>
      <c r="S7" s="478" t="s">
        <v>114</v>
      </c>
      <c r="T7" s="483">
        <v>130</v>
      </c>
      <c r="U7" s="134"/>
      <c r="V7" s="135"/>
      <c r="W7" s="869"/>
      <c r="X7" s="870"/>
    </row>
    <row r="8" spans="1:24" ht="19.5" thickBot="1">
      <c r="A8" s="161">
        <v>7</v>
      </c>
      <c r="B8" s="162" t="s">
        <v>147</v>
      </c>
      <c r="C8" s="163" t="s">
        <v>148</v>
      </c>
      <c r="D8" s="452">
        <v>33.4</v>
      </c>
      <c r="E8" s="163">
        <v>30.4</v>
      </c>
      <c r="F8" s="457">
        <v>28.4</v>
      </c>
      <c r="G8" s="155"/>
      <c r="H8" s="156"/>
      <c r="I8" s="156"/>
      <c r="J8" s="157"/>
      <c r="L8" s="121">
        <v>7</v>
      </c>
      <c r="M8" s="133" t="s">
        <v>119</v>
      </c>
      <c r="N8" s="123" t="s">
        <v>109</v>
      </c>
      <c r="O8" s="129">
        <v>138</v>
      </c>
      <c r="P8" s="130">
        <v>176</v>
      </c>
      <c r="Q8" s="471" t="s">
        <v>112</v>
      </c>
      <c r="R8" s="473" t="s">
        <v>113</v>
      </c>
      <c r="S8" s="478" t="s">
        <v>114</v>
      </c>
      <c r="T8" s="483">
        <v>130</v>
      </c>
      <c r="U8" s="134"/>
      <c r="V8" s="135"/>
      <c r="W8" s="869"/>
      <c r="X8" s="870"/>
    </row>
    <row r="9" spans="1:24" ht="18.75">
      <c r="A9" s="882" t="s">
        <v>149</v>
      </c>
      <c r="B9" s="883"/>
      <c r="C9" s="883"/>
      <c r="D9" s="883"/>
      <c r="E9" s="883"/>
      <c r="F9" s="884"/>
      <c r="G9" s="155"/>
      <c r="H9" s="164"/>
      <c r="I9" s="164"/>
      <c r="J9" s="165"/>
      <c r="L9" s="121">
        <v>8</v>
      </c>
      <c r="M9" s="133" t="s">
        <v>120</v>
      </c>
      <c r="N9" s="123" t="s">
        <v>109</v>
      </c>
      <c r="O9" s="129">
        <v>182</v>
      </c>
      <c r="P9" s="130">
        <v>147</v>
      </c>
      <c r="Q9" s="471" t="s">
        <v>112</v>
      </c>
      <c r="R9" s="473" t="s">
        <v>113</v>
      </c>
      <c r="S9" s="478" t="s">
        <v>114</v>
      </c>
      <c r="T9" s="483">
        <v>130</v>
      </c>
      <c r="U9" s="134"/>
      <c r="V9" s="135"/>
      <c r="W9" s="869"/>
      <c r="X9" s="870"/>
    </row>
    <row r="10" spans="1:24" ht="19.5" thickBot="1">
      <c r="A10" s="885"/>
      <c r="B10" s="886"/>
      <c r="C10" s="886"/>
      <c r="D10" s="886"/>
      <c r="E10" s="886"/>
      <c r="F10" s="887"/>
      <c r="G10" s="166"/>
      <c r="H10" s="167"/>
      <c r="I10" s="167"/>
      <c r="J10" s="168"/>
      <c r="L10" s="121">
        <v>9</v>
      </c>
      <c r="M10" s="133" t="s">
        <v>121</v>
      </c>
      <c r="N10" s="123" t="s">
        <v>109</v>
      </c>
      <c r="O10" s="129">
        <v>227</v>
      </c>
      <c r="P10" s="130">
        <v>105</v>
      </c>
      <c r="Q10" s="471" t="s">
        <v>112</v>
      </c>
      <c r="R10" s="473" t="s">
        <v>113</v>
      </c>
      <c r="S10" s="478" t="s">
        <v>114</v>
      </c>
      <c r="T10" s="483">
        <v>130</v>
      </c>
      <c r="U10" s="134"/>
      <c r="V10" s="135"/>
      <c r="W10" s="869"/>
      <c r="X10" s="870"/>
    </row>
    <row r="11" spans="1:24">
      <c r="A11" s="169">
        <v>1</v>
      </c>
      <c r="B11" s="154" t="s">
        <v>136</v>
      </c>
      <c r="C11" s="169" t="s">
        <v>150</v>
      </c>
      <c r="D11" s="449">
        <v>228.41</v>
      </c>
      <c r="E11" s="169">
        <v>195.78</v>
      </c>
      <c r="F11" s="463">
        <v>163.15</v>
      </c>
      <c r="G11" s="170"/>
      <c r="H11" s="171"/>
      <c r="I11" s="171"/>
      <c r="J11" s="172"/>
      <c r="L11" s="121">
        <v>10</v>
      </c>
      <c r="M11" s="133" t="s">
        <v>122</v>
      </c>
      <c r="N11" s="123" t="s">
        <v>109</v>
      </c>
      <c r="O11" s="129">
        <v>236</v>
      </c>
      <c r="P11" s="130">
        <v>94</v>
      </c>
      <c r="Q11" s="471" t="s">
        <v>112</v>
      </c>
      <c r="R11" s="473" t="s">
        <v>113</v>
      </c>
      <c r="S11" s="478" t="s">
        <v>114</v>
      </c>
      <c r="T11" s="483">
        <v>130</v>
      </c>
      <c r="U11" s="134"/>
      <c r="V11" s="135"/>
      <c r="W11" s="869"/>
      <c r="X11" s="870"/>
    </row>
    <row r="12" spans="1:24">
      <c r="A12" s="152">
        <v>2</v>
      </c>
      <c r="B12" s="154" t="s">
        <v>138</v>
      </c>
      <c r="C12" s="154" t="s">
        <v>151</v>
      </c>
      <c r="D12" s="460">
        <f>F12*1.4</f>
        <v>294</v>
      </c>
      <c r="E12" s="173">
        <f>F12*1.2</f>
        <v>252</v>
      </c>
      <c r="F12" s="464">
        <v>210</v>
      </c>
      <c r="G12" s="170"/>
      <c r="H12" s="171"/>
      <c r="I12" s="171"/>
      <c r="J12" s="172"/>
      <c r="L12" s="121">
        <v>11</v>
      </c>
      <c r="M12" s="133" t="s">
        <v>123</v>
      </c>
      <c r="N12" s="123" t="s">
        <v>109</v>
      </c>
      <c r="O12" s="129">
        <v>293</v>
      </c>
      <c r="P12" s="130">
        <v>76</v>
      </c>
      <c r="Q12" s="471" t="s">
        <v>112</v>
      </c>
      <c r="R12" s="473" t="s">
        <v>113</v>
      </c>
      <c r="S12" s="478" t="s">
        <v>114</v>
      </c>
      <c r="T12" s="483">
        <v>130</v>
      </c>
      <c r="U12" s="134"/>
      <c r="V12" s="135"/>
      <c r="W12" s="869"/>
      <c r="X12" s="870"/>
    </row>
    <row r="13" spans="1:24">
      <c r="A13" s="158">
        <v>3</v>
      </c>
      <c r="B13" s="160" t="s">
        <v>139</v>
      </c>
      <c r="C13" s="160" t="s">
        <v>152</v>
      </c>
      <c r="D13" s="461">
        <v>233</v>
      </c>
      <c r="E13" s="174">
        <v>212</v>
      </c>
      <c r="F13" s="465">
        <v>198</v>
      </c>
      <c r="G13" s="170"/>
      <c r="H13" s="171"/>
      <c r="I13" s="171"/>
      <c r="J13" s="172"/>
      <c r="L13" s="121">
        <v>12</v>
      </c>
      <c r="M13" s="133" t="s">
        <v>124</v>
      </c>
      <c r="N13" s="123" t="s">
        <v>109</v>
      </c>
      <c r="O13" s="129">
        <v>362</v>
      </c>
      <c r="P13" s="130">
        <v>69</v>
      </c>
      <c r="Q13" s="471" t="s">
        <v>112</v>
      </c>
      <c r="R13" s="473" t="s">
        <v>113</v>
      </c>
      <c r="S13" s="478" t="s">
        <v>114</v>
      </c>
      <c r="T13" s="483">
        <v>130</v>
      </c>
      <c r="U13" s="134"/>
      <c r="V13" s="135"/>
      <c r="W13" s="869"/>
      <c r="X13" s="870"/>
    </row>
    <row r="14" spans="1:24">
      <c r="A14" s="158">
        <v>4</v>
      </c>
      <c r="B14" s="160" t="s">
        <v>141</v>
      </c>
      <c r="C14" s="160" t="s">
        <v>153</v>
      </c>
      <c r="D14" s="461">
        <v>242</v>
      </c>
      <c r="E14" s="174">
        <v>220</v>
      </c>
      <c r="F14" s="465">
        <v>205</v>
      </c>
      <c r="G14" s="170"/>
      <c r="H14" s="171"/>
      <c r="I14" s="171"/>
      <c r="J14" s="172"/>
      <c r="L14" s="121">
        <v>13</v>
      </c>
      <c r="M14" s="133" t="s">
        <v>125</v>
      </c>
      <c r="N14" s="123" t="s">
        <v>109</v>
      </c>
      <c r="O14" s="129">
        <v>397</v>
      </c>
      <c r="P14" s="130">
        <v>63</v>
      </c>
      <c r="Q14" s="471" t="s">
        <v>112</v>
      </c>
      <c r="R14" s="473" t="s">
        <v>113</v>
      </c>
      <c r="S14" s="478" t="s">
        <v>114</v>
      </c>
      <c r="T14" s="483">
        <v>130</v>
      </c>
      <c r="U14" s="134"/>
      <c r="V14" s="135"/>
      <c r="W14" s="869"/>
      <c r="X14" s="870"/>
    </row>
    <row r="15" spans="1:24">
      <c r="A15" s="158">
        <v>5</v>
      </c>
      <c r="B15" s="160" t="s">
        <v>143</v>
      </c>
      <c r="C15" s="160" t="s">
        <v>153</v>
      </c>
      <c r="D15" s="461">
        <v>303</v>
      </c>
      <c r="E15" s="174">
        <v>275</v>
      </c>
      <c r="F15" s="465">
        <v>257</v>
      </c>
      <c r="G15" s="170"/>
      <c r="H15" s="171"/>
      <c r="I15" s="171"/>
      <c r="J15" s="172"/>
      <c r="L15" s="136">
        <v>14</v>
      </c>
      <c r="M15" s="137" t="s">
        <v>126</v>
      </c>
      <c r="N15" s="123" t="s">
        <v>109</v>
      </c>
      <c r="O15" s="138">
        <v>424</v>
      </c>
      <c r="P15" s="139">
        <v>59</v>
      </c>
      <c r="Q15" s="471" t="s">
        <v>112</v>
      </c>
      <c r="R15" s="474" t="s">
        <v>113</v>
      </c>
      <c r="S15" s="479" t="s">
        <v>114</v>
      </c>
      <c r="T15" s="484">
        <v>130</v>
      </c>
      <c r="U15" s="134"/>
      <c r="V15" s="135"/>
      <c r="W15" s="869"/>
      <c r="X15" s="870"/>
    </row>
    <row r="16" spans="1:24">
      <c r="A16" s="158">
        <v>6</v>
      </c>
      <c r="B16" s="160" t="s">
        <v>145</v>
      </c>
      <c r="C16" s="160" t="s">
        <v>154</v>
      </c>
      <c r="D16" s="461">
        <v>341</v>
      </c>
      <c r="E16" s="174">
        <v>310</v>
      </c>
      <c r="F16" s="465">
        <v>289</v>
      </c>
      <c r="G16" s="170"/>
      <c r="H16" s="171"/>
      <c r="I16" s="171"/>
      <c r="J16" s="172"/>
      <c r="L16" s="121">
        <v>15</v>
      </c>
      <c r="M16" s="122" t="s">
        <v>127</v>
      </c>
      <c r="N16" s="123" t="s">
        <v>109</v>
      </c>
      <c r="O16" s="129">
        <v>625</v>
      </c>
      <c r="P16" s="130">
        <v>40</v>
      </c>
      <c r="Q16" s="471" t="s">
        <v>112</v>
      </c>
      <c r="R16" s="474" t="s">
        <v>113</v>
      </c>
      <c r="S16" s="478" t="s">
        <v>114</v>
      </c>
      <c r="T16" s="483">
        <v>130</v>
      </c>
      <c r="U16" s="140"/>
      <c r="V16" s="141"/>
      <c r="W16" s="869"/>
      <c r="X16" s="870"/>
    </row>
    <row r="17" spans="1:24" ht="15.75" thickBot="1">
      <c r="A17" s="175">
        <v>7</v>
      </c>
      <c r="B17" s="176" t="s">
        <v>147</v>
      </c>
      <c r="C17" s="176" t="s">
        <v>154</v>
      </c>
      <c r="D17" s="462">
        <v>435</v>
      </c>
      <c r="E17" s="177">
        <v>395</v>
      </c>
      <c r="F17" s="466">
        <v>370</v>
      </c>
      <c r="G17" s="178"/>
      <c r="H17" s="179"/>
      <c r="I17" s="179"/>
      <c r="J17" s="180"/>
      <c r="L17" s="142">
        <v>16</v>
      </c>
      <c r="M17" s="143" t="s">
        <v>128</v>
      </c>
      <c r="N17" s="144" t="s">
        <v>109</v>
      </c>
      <c r="O17" s="145">
        <v>735</v>
      </c>
      <c r="P17" s="146">
        <v>34</v>
      </c>
      <c r="Q17" s="471" t="s">
        <v>112</v>
      </c>
      <c r="R17" s="475" t="s">
        <v>113</v>
      </c>
      <c r="S17" s="480" t="s">
        <v>114</v>
      </c>
      <c r="T17" s="485">
        <v>130</v>
      </c>
      <c r="U17" s="147"/>
      <c r="V17" s="148"/>
      <c r="W17" s="871"/>
      <c r="X17" s="872"/>
    </row>
    <row r="18" spans="1:24" ht="16.5" thickBot="1">
      <c r="A18" s="875" t="s">
        <v>129</v>
      </c>
      <c r="B18" s="876"/>
      <c r="C18" s="876"/>
      <c r="D18" s="876"/>
      <c r="E18" s="876"/>
      <c r="F18" s="876"/>
      <c r="G18" s="876"/>
      <c r="H18" s="876"/>
      <c r="I18" s="876"/>
      <c r="J18" s="877"/>
    </row>
  </sheetData>
  <mergeCells count="8">
    <mergeCell ref="U1:V1"/>
    <mergeCell ref="W1:X1"/>
    <mergeCell ref="W2:X17"/>
    <mergeCell ref="L1:M1"/>
    <mergeCell ref="A18:J18"/>
    <mergeCell ref="A1:B1"/>
    <mergeCell ref="G1:J1"/>
    <mergeCell ref="A9:F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topLeftCell="F1" workbookViewId="0">
      <pane ySplit="1" topLeftCell="A23" activePane="bottomLeft" state="frozen"/>
      <selection pane="bottomLeft" activeCell="E14" sqref="E14"/>
    </sheetView>
  </sheetViews>
  <sheetFormatPr defaultRowHeight="15"/>
  <cols>
    <col min="3" max="3" width="43.5703125" customWidth="1"/>
    <col min="6" max="6" width="11.28515625" customWidth="1"/>
    <col min="12" max="12" width="24.85546875" customWidth="1"/>
    <col min="13" max="13" width="30.28515625" customWidth="1"/>
  </cols>
  <sheetData>
    <row r="1" spans="1:13" s="39" customFormat="1" ht="60.75" customHeight="1" thickBot="1">
      <c r="A1" s="77"/>
      <c r="B1" s="58" t="s">
        <v>0</v>
      </c>
      <c r="C1" s="888" t="s">
        <v>47</v>
      </c>
      <c r="D1" s="889"/>
      <c r="E1" s="59" t="s">
        <v>2</v>
      </c>
      <c r="F1" s="60" t="s">
        <v>3</v>
      </c>
      <c r="G1" s="60" t="s">
        <v>4</v>
      </c>
      <c r="H1" s="61" t="s">
        <v>5</v>
      </c>
      <c r="I1" s="62" t="s">
        <v>6</v>
      </c>
      <c r="J1" s="63" t="s">
        <v>7</v>
      </c>
      <c r="K1" s="64" t="s">
        <v>8</v>
      </c>
      <c r="L1" s="65" t="s">
        <v>9</v>
      </c>
      <c r="M1" s="40" t="s">
        <v>10</v>
      </c>
    </row>
    <row r="2" spans="1:13" s="39" customFormat="1" ht="15" customHeight="1">
      <c r="A2" s="895" t="s">
        <v>87</v>
      </c>
      <c r="B2" s="105">
        <v>1</v>
      </c>
      <c r="C2" s="102" t="s">
        <v>48</v>
      </c>
      <c r="D2" s="41" t="s">
        <v>49</v>
      </c>
      <c r="E2" s="42">
        <v>160</v>
      </c>
      <c r="F2" s="42" t="s">
        <v>50</v>
      </c>
      <c r="G2" s="42">
        <v>500</v>
      </c>
      <c r="H2" s="42" t="s">
        <v>13</v>
      </c>
      <c r="I2" s="43">
        <f t="shared" ref="I2:I9" si="0">K2*1.4</f>
        <v>3.08</v>
      </c>
      <c r="J2" s="44">
        <f t="shared" ref="J2:J9" si="1">K2*1.2</f>
        <v>2.64</v>
      </c>
      <c r="K2" s="45">
        <v>2.2000000000000002</v>
      </c>
      <c r="L2" s="46"/>
      <c r="M2" s="890" t="s">
        <v>86</v>
      </c>
    </row>
    <row r="3" spans="1:13" s="39" customFormat="1" ht="15" customHeight="1">
      <c r="A3" s="896"/>
      <c r="B3" s="106">
        <v>2</v>
      </c>
      <c r="C3" s="103" t="s">
        <v>48</v>
      </c>
      <c r="D3" s="47" t="s">
        <v>51</v>
      </c>
      <c r="E3" s="48">
        <v>200</v>
      </c>
      <c r="F3" s="48" t="s">
        <v>50</v>
      </c>
      <c r="G3" s="48">
        <v>500</v>
      </c>
      <c r="H3" s="48" t="s">
        <v>13</v>
      </c>
      <c r="I3" s="49">
        <f t="shared" si="0"/>
        <v>3.9199999999999995</v>
      </c>
      <c r="J3" s="50">
        <f t="shared" si="1"/>
        <v>3.36</v>
      </c>
      <c r="K3" s="51">
        <v>2.8</v>
      </c>
      <c r="L3" s="52"/>
      <c r="M3" s="890"/>
    </row>
    <row r="4" spans="1:13" s="39" customFormat="1" ht="15" customHeight="1">
      <c r="A4" s="896"/>
      <c r="B4" s="107">
        <v>3</v>
      </c>
      <c r="C4" s="103" t="s">
        <v>48</v>
      </c>
      <c r="D4" s="47" t="s">
        <v>52</v>
      </c>
      <c r="E4" s="48">
        <v>280</v>
      </c>
      <c r="F4" s="48" t="s">
        <v>50</v>
      </c>
      <c r="G4" s="48">
        <v>500</v>
      </c>
      <c r="H4" s="48" t="s">
        <v>13</v>
      </c>
      <c r="I4" s="49">
        <f t="shared" si="0"/>
        <v>5.18</v>
      </c>
      <c r="J4" s="50">
        <f t="shared" si="1"/>
        <v>4.4400000000000004</v>
      </c>
      <c r="K4" s="51">
        <v>3.7</v>
      </c>
      <c r="L4" s="52"/>
      <c r="M4" s="890"/>
    </row>
    <row r="5" spans="1:13" s="39" customFormat="1" ht="15" customHeight="1">
      <c r="A5" s="896"/>
      <c r="B5" s="106">
        <v>4</v>
      </c>
      <c r="C5" s="103" t="s">
        <v>48</v>
      </c>
      <c r="D5" s="47" t="s">
        <v>53</v>
      </c>
      <c r="E5" s="48">
        <v>350</v>
      </c>
      <c r="F5" s="48" t="s">
        <v>50</v>
      </c>
      <c r="G5" s="48">
        <v>200</v>
      </c>
      <c r="H5" s="48" t="s">
        <v>13</v>
      </c>
      <c r="I5" s="49">
        <f t="shared" si="0"/>
        <v>8.26</v>
      </c>
      <c r="J5" s="50">
        <f t="shared" si="1"/>
        <v>7.08</v>
      </c>
      <c r="K5" s="51">
        <v>5.9</v>
      </c>
      <c r="L5" s="52"/>
      <c r="M5" s="890"/>
    </row>
    <row r="6" spans="1:13" s="39" customFormat="1" ht="15" customHeight="1">
      <c r="A6" s="896"/>
      <c r="B6" s="107">
        <v>5</v>
      </c>
      <c r="C6" s="103" t="s">
        <v>48</v>
      </c>
      <c r="D6" s="47" t="s">
        <v>54</v>
      </c>
      <c r="E6" s="48">
        <v>400</v>
      </c>
      <c r="F6" s="48" t="s">
        <v>50</v>
      </c>
      <c r="G6" s="48">
        <v>200</v>
      </c>
      <c r="H6" s="48" t="s">
        <v>13</v>
      </c>
      <c r="I6" s="49">
        <f t="shared" si="0"/>
        <v>10.08</v>
      </c>
      <c r="J6" s="50">
        <f t="shared" si="1"/>
        <v>8.64</v>
      </c>
      <c r="K6" s="51">
        <v>7.2</v>
      </c>
      <c r="L6" s="52"/>
      <c r="M6" s="890"/>
    </row>
    <row r="7" spans="1:13" s="39" customFormat="1" ht="15" customHeight="1">
      <c r="A7" s="896"/>
      <c r="B7" s="106">
        <v>6</v>
      </c>
      <c r="C7" s="103" t="s">
        <v>48</v>
      </c>
      <c r="D7" s="47" t="s">
        <v>55</v>
      </c>
      <c r="E7" s="48">
        <v>600</v>
      </c>
      <c r="F7" s="48" t="s">
        <v>50</v>
      </c>
      <c r="G7" s="48">
        <v>200</v>
      </c>
      <c r="H7" s="48" t="s">
        <v>13</v>
      </c>
      <c r="I7" s="49">
        <f t="shared" si="0"/>
        <v>13.075999999999999</v>
      </c>
      <c r="J7" s="50">
        <f t="shared" si="1"/>
        <v>11.208</v>
      </c>
      <c r="K7" s="51">
        <v>9.34</v>
      </c>
      <c r="L7" s="52"/>
      <c r="M7" s="890"/>
    </row>
    <row r="8" spans="1:13" s="39" customFormat="1" ht="15" customHeight="1">
      <c r="A8" s="896"/>
      <c r="B8" s="107">
        <v>7</v>
      </c>
      <c r="C8" s="103" t="s">
        <v>48</v>
      </c>
      <c r="D8" s="47" t="s">
        <v>56</v>
      </c>
      <c r="E8" s="48">
        <v>805</v>
      </c>
      <c r="F8" s="48" t="s">
        <v>50</v>
      </c>
      <c r="G8" s="48">
        <v>200</v>
      </c>
      <c r="H8" s="48" t="s">
        <v>13</v>
      </c>
      <c r="I8" s="49">
        <f t="shared" si="0"/>
        <v>19.46</v>
      </c>
      <c r="J8" s="50">
        <f t="shared" si="1"/>
        <v>16.68</v>
      </c>
      <c r="K8" s="51">
        <v>13.9</v>
      </c>
      <c r="L8" s="52"/>
      <c r="M8" s="890"/>
    </row>
    <row r="9" spans="1:13" s="39" customFormat="1" ht="15" customHeight="1">
      <c r="A9" s="896"/>
      <c r="B9" s="106">
        <v>8</v>
      </c>
      <c r="C9" s="103" t="s">
        <v>48</v>
      </c>
      <c r="D9" s="47" t="s">
        <v>57</v>
      </c>
      <c r="E9" s="48">
        <v>1030</v>
      </c>
      <c r="F9" s="48" t="s">
        <v>50</v>
      </c>
      <c r="G9" s="48">
        <v>100</v>
      </c>
      <c r="H9" s="48" t="s">
        <v>13</v>
      </c>
      <c r="I9" s="49">
        <f t="shared" si="0"/>
        <v>24.457999999999998</v>
      </c>
      <c r="J9" s="50">
        <f t="shared" si="1"/>
        <v>20.963999999999999</v>
      </c>
      <c r="K9" s="51">
        <v>17.47</v>
      </c>
      <c r="L9" s="52"/>
      <c r="M9" s="890"/>
    </row>
    <row r="10" spans="1:13" s="39" customFormat="1" ht="15" customHeight="1">
      <c r="A10" s="896"/>
      <c r="B10" s="106">
        <v>9</v>
      </c>
      <c r="C10" s="103" t="s">
        <v>48</v>
      </c>
      <c r="D10" s="47" t="s">
        <v>58</v>
      </c>
      <c r="E10" s="48">
        <v>1660</v>
      </c>
      <c r="F10" s="48" t="s">
        <v>50</v>
      </c>
      <c r="G10" s="48">
        <v>100</v>
      </c>
      <c r="H10" s="48" t="s">
        <v>13</v>
      </c>
      <c r="I10" s="49">
        <v>43.2</v>
      </c>
      <c r="J10" s="50">
        <v>36</v>
      </c>
      <c r="K10" s="51">
        <v>30</v>
      </c>
      <c r="L10" s="52"/>
      <c r="M10" s="890"/>
    </row>
    <row r="11" spans="1:13" ht="16.5" thickBot="1">
      <c r="A11" s="897"/>
      <c r="B11" s="112">
        <v>10</v>
      </c>
      <c r="C11" s="104" t="s">
        <v>48</v>
      </c>
      <c r="D11" s="53" t="s">
        <v>59</v>
      </c>
      <c r="E11" s="54">
        <v>1345</v>
      </c>
      <c r="F11" s="54" t="s">
        <v>50</v>
      </c>
      <c r="G11" s="54">
        <v>100</v>
      </c>
      <c r="H11" s="54" t="s">
        <v>13</v>
      </c>
      <c r="I11" s="55">
        <v>34.56</v>
      </c>
      <c r="J11" s="56">
        <v>28.8</v>
      </c>
      <c r="K11" s="57">
        <v>24</v>
      </c>
      <c r="L11" s="38"/>
      <c r="M11" s="890"/>
    </row>
    <row r="12" spans="1:13" ht="15.75">
      <c r="A12" s="893" t="s">
        <v>88</v>
      </c>
      <c r="B12" s="110">
        <v>11</v>
      </c>
      <c r="C12" s="108" t="s">
        <v>60</v>
      </c>
      <c r="D12" s="66" t="s">
        <v>54</v>
      </c>
      <c r="E12" s="67">
        <v>600</v>
      </c>
      <c r="F12" s="67" t="s">
        <v>50</v>
      </c>
      <c r="G12" s="67">
        <v>300</v>
      </c>
      <c r="H12" s="67" t="s">
        <v>13</v>
      </c>
      <c r="I12" s="68">
        <v>14.8</v>
      </c>
      <c r="J12" s="69">
        <v>12.7</v>
      </c>
      <c r="K12" s="70">
        <v>10.54</v>
      </c>
      <c r="L12" s="37"/>
      <c r="M12" s="890"/>
    </row>
    <row r="13" spans="1:13" ht="15.75">
      <c r="A13" s="898"/>
      <c r="B13" s="111">
        <v>12</v>
      </c>
      <c r="C13" s="109" t="s">
        <v>60</v>
      </c>
      <c r="D13" s="72" t="s">
        <v>55</v>
      </c>
      <c r="E13" s="73">
        <v>850</v>
      </c>
      <c r="F13" s="73" t="s">
        <v>50</v>
      </c>
      <c r="G13" s="73">
        <v>200</v>
      </c>
      <c r="H13" s="73" t="s">
        <v>13</v>
      </c>
      <c r="I13" s="74">
        <v>22.53</v>
      </c>
      <c r="J13" s="75">
        <v>19.32</v>
      </c>
      <c r="K13" s="76">
        <v>16.100000000000001</v>
      </c>
      <c r="L13" s="37"/>
      <c r="M13" s="890"/>
    </row>
    <row r="14" spans="1:13" ht="15.75">
      <c r="A14" s="898"/>
      <c r="B14" s="111">
        <v>13</v>
      </c>
      <c r="C14" s="109" t="s">
        <v>60</v>
      </c>
      <c r="D14" s="72" t="s">
        <v>56</v>
      </c>
      <c r="E14" s="73">
        <v>1170</v>
      </c>
      <c r="F14" s="73" t="s">
        <v>50</v>
      </c>
      <c r="G14" s="73">
        <v>150</v>
      </c>
      <c r="H14" s="73" t="s">
        <v>13</v>
      </c>
      <c r="I14" s="74">
        <f t="shared" ref="I14:I34" si="2">K14*1.4</f>
        <v>32.675999999999995</v>
      </c>
      <c r="J14" s="75">
        <f t="shared" ref="J14:J34" si="3">K14*1.2</f>
        <v>28.007999999999999</v>
      </c>
      <c r="K14" s="76">
        <v>23.34</v>
      </c>
      <c r="L14" s="37"/>
      <c r="M14" s="890"/>
    </row>
    <row r="15" spans="1:13" ht="15.75">
      <c r="A15" s="898"/>
      <c r="B15" s="662">
        <v>14</v>
      </c>
      <c r="C15" s="109" t="s">
        <v>60</v>
      </c>
      <c r="D15" s="72" t="s">
        <v>71</v>
      </c>
      <c r="E15" s="73">
        <v>1200</v>
      </c>
      <c r="F15" s="73" t="s">
        <v>50</v>
      </c>
      <c r="G15" s="73">
        <v>100</v>
      </c>
      <c r="H15" s="73" t="s">
        <v>13</v>
      </c>
      <c r="I15" s="74">
        <v>36.75</v>
      </c>
      <c r="J15" s="75">
        <v>31.5</v>
      </c>
      <c r="K15" s="76">
        <v>26.25</v>
      </c>
      <c r="L15" s="37"/>
      <c r="M15" s="890"/>
    </row>
    <row r="16" spans="1:13" ht="15.75">
      <c r="A16" s="898"/>
      <c r="B16" s="111">
        <v>15</v>
      </c>
      <c r="C16" s="109" t="s">
        <v>60</v>
      </c>
      <c r="D16" s="72" t="s">
        <v>57</v>
      </c>
      <c r="E16" s="73">
        <v>1240</v>
      </c>
      <c r="F16" s="73" t="s">
        <v>50</v>
      </c>
      <c r="G16" s="73">
        <v>100</v>
      </c>
      <c r="H16" s="73" t="s">
        <v>13</v>
      </c>
      <c r="I16" s="74">
        <f t="shared" si="2"/>
        <v>44.099999999999994</v>
      </c>
      <c r="J16" s="601">
        <f t="shared" si="3"/>
        <v>37.799999999999997</v>
      </c>
      <c r="K16" s="76">
        <v>31.5</v>
      </c>
      <c r="L16" s="37"/>
      <c r="M16" s="890"/>
    </row>
    <row r="17" spans="1:13" ht="15.75">
      <c r="A17" s="898"/>
      <c r="B17" s="111">
        <v>16</v>
      </c>
      <c r="C17" s="109" t="s">
        <v>60</v>
      </c>
      <c r="D17" s="72" t="s">
        <v>405</v>
      </c>
      <c r="E17" s="73">
        <v>1500</v>
      </c>
      <c r="F17" s="73" t="s">
        <v>50</v>
      </c>
      <c r="G17" s="73">
        <v>50</v>
      </c>
      <c r="H17" s="73" t="s">
        <v>13</v>
      </c>
      <c r="I17" s="74">
        <f t="shared" si="2"/>
        <v>51.449999999999996</v>
      </c>
      <c r="J17" s="75">
        <f t="shared" si="3"/>
        <v>44.1</v>
      </c>
      <c r="K17" s="664">
        <v>36.75</v>
      </c>
      <c r="L17" s="37"/>
      <c r="M17" s="890"/>
    </row>
    <row r="18" spans="1:13" ht="15.75">
      <c r="A18" s="898"/>
      <c r="B18" s="662">
        <v>17</v>
      </c>
      <c r="C18" s="109" t="s">
        <v>60</v>
      </c>
      <c r="D18" s="72" t="s">
        <v>59</v>
      </c>
      <c r="E18" s="73">
        <v>1550</v>
      </c>
      <c r="F18" s="73" t="s">
        <v>50</v>
      </c>
      <c r="G18" s="73">
        <v>50</v>
      </c>
      <c r="H18" s="73" t="s">
        <v>13</v>
      </c>
      <c r="I18" s="74">
        <f t="shared" si="2"/>
        <v>54.599999999999994</v>
      </c>
      <c r="J18" s="665">
        <f t="shared" si="3"/>
        <v>46.8</v>
      </c>
      <c r="K18" s="76">
        <v>39</v>
      </c>
      <c r="L18" s="37"/>
      <c r="M18" s="890"/>
    </row>
    <row r="19" spans="1:13" ht="15.75">
      <c r="A19" s="898"/>
      <c r="B19" s="111">
        <v>18</v>
      </c>
      <c r="C19" s="109" t="s">
        <v>61</v>
      </c>
      <c r="D19" s="72" t="s">
        <v>58</v>
      </c>
      <c r="E19" s="73">
        <v>2230</v>
      </c>
      <c r="F19" s="73" t="s">
        <v>50</v>
      </c>
      <c r="G19" s="73">
        <v>50</v>
      </c>
      <c r="H19" s="73" t="s">
        <v>13</v>
      </c>
      <c r="I19" s="74">
        <f t="shared" si="2"/>
        <v>75.501999999999995</v>
      </c>
      <c r="J19" s="665">
        <f t="shared" si="3"/>
        <v>64.715999999999994</v>
      </c>
      <c r="K19" s="76">
        <v>53.93</v>
      </c>
      <c r="L19" s="37"/>
      <c r="M19" s="890"/>
    </row>
    <row r="20" spans="1:13" ht="15.75">
      <c r="A20" s="898"/>
      <c r="B20" s="111">
        <v>19</v>
      </c>
      <c r="C20" s="109" t="s">
        <v>61</v>
      </c>
      <c r="D20" s="72" t="s">
        <v>73</v>
      </c>
      <c r="E20" s="600">
        <v>2400</v>
      </c>
      <c r="F20" s="73" t="s">
        <v>50</v>
      </c>
      <c r="G20" s="600">
        <v>50</v>
      </c>
      <c r="H20" s="600" t="s">
        <v>13</v>
      </c>
      <c r="I20" s="74">
        <f t="shared" si="2"/>
        <v>88.27</v>
      </c>
      <c r="J20" s="665">
        <f t="shared" si="3"/>
        <v>75.66</v>
      </c>
      <c r="K20" s="602">
        <v>63.05</v>
      </c>
      <c r="L20" s="37"/>
      <c r="M20" s="890"/>
    </row>
    <row r="21" spans="1:13" ht="16.5" thickBot="1">
      <c r="A21" s="894"/>
      <c r="B21" s="661">
        <v>20</v>
      </c>
      <c r="C21" s="104" t="s">
        <v>61</v>
      </c>
      <c r="D21" s="53" t="s">
        <v>62</v>
      </c>
      <c r="E21" s="54">
        <v>2470</v>
      </c>
      <c r="F21" s="54" t="s">
        <v>50</v>
      </c>
      <c r="G21" s="54">
        <v>50</v>
      </c>
      <c r="H21" s="54" t="s">
        <v>13</v>
      </c>
      <c r="I21" s="55">
        <f t="shared" si="2"/>
        <v>97.089999999999989</v>
      </c>
      <c r="J21" s="56">
        <f t="shared" si="3"/>
        <v>83.219999999999985</v>
      </c>
      <c r="K21" s="57">
        <v>69.349999999999994</v>
      </c>
      <c r="L21" s="38"/>
      <c r="M21" s="890"/>
    </row>
    <row r="22" spans="1:13">
      <c r="A22" s="893" t="s">
        <v>90</v>
      </c>
      <c r="B22" s="110">
        <v>21</v>
      </c>
      <c r="C22" s="108" t="s">
        <v>63</v>
      </c>
      <c r="D22" s="66" t="s">
        <v>54</v>
      </c>
      <c r="E22" s="67">
        <v>700</v>
      </c>
      <c r="F22" s="79" t="s">
        <v>50</v>
      </c>
      <c r="G22" s="79">
        <v>300</v>
      </c>
      <c r="H22" s="79" t="s">
        <v>13</v>
      </c>
      <c r="I22" s="239">
        <f>K22*1.4</f>
        <v>15.582000000000001</v>
      </c>
      <c r="J22" s="665">
        <f>K22*1.2</f>
        <v>13.356</v>
      </c>
      <c r="K22" s="70">
        <v>11.13</v>
      </c>
      <c r="L22" s="899"/>
      <c r="M22" s="900" t="s">
        <v>89</v>
      </c>
    </row>
    <row r="23" spans="1:13">
      <c r="A23" s="898"/>
      <c r="B23" s="111">
        <v>22</v>
      </c>
      <c r="C23" s="109" t="s">
        <v>64</v>
      </c>
      <c r="D23" s="72" t="s">
        <v>55</v>
      </c>
      <c r="E23" s="73">
        <v>1000</v>
      </c>
      <c r="F23" s="80" t="s">
        <v>50</v>
      </c>
      <c r="G23" s="80">
        <v>200</v>
      </c>
      <c r="H23" s="80" t="s">
        <v>13</v>
      </c>
      <c r="I23" s="74">
        <f t="shared" ref="I23:I30" si="4">K23*1.4</f>
        <v>23.085999999999995</v>
      </c>
      <c r="J23" s="75">
        <f t="shared" ref="J23:J30" si="5">K23*1.2</f>
        <v>19.787999999999997</v>
      </c>
      <c r="K23" s="76">
        <v>16.489999999999998</v>
      </c>
      <c r="L23" s="899"/>
      <c r="M23" s="900"/>
    </row>
    <row r="24" spans="1:13">
      <c r="A24" s="898"/>
      <c r="B24" s="662">
        <v>23</v>
      </c>
      <c r="C24" s="109" t="s">
        <v>65</v>
      </c>
      <c r="D24" s="72" t="s">
        <v>56</v>
      </c>
      <c r="E24" s="73">
        <v>2000</v>
      </c>
      <c r="F24" s="80" t="s">
        <v>50</v>
      </c>
      <c r="G24" s="80">
        <v>200</v>
      </c>
      <c r="H24" s="80" t="s">
        <v>13</v>
      </c>
      <c r="I24" s="74">
        <f t="shared" si="4"/>
        <v>31.08</v>
      </c>
      <c r="J24" s="75">
        <f t="shared" si="5"/>
        <v>26.639999999999997</v>
      </c>
      <c r="K24" s="76">
        <v>22.2</v>
      </c>
      <c r="L24" s="899"/>
      <c r="M24" s="900"/>
    </row>
    <row r="25" spans="1:13">
      <c r="A25" s="898"/>
      <c r="B25" s="111">
        <v>24</v>
      </c>
      <c r="C25" s="109" t="s">
        <v>66</v>
      </c>
      <c r="D25" s="72" t="s">
        <v>57</v>
      </c>
      <c r="E25" s="73">
        <v>3000</v>
      </c>
      <c r="F25" s="80" t="s">
        <v>50</v>
      </c>
      <c r="G25" s="80">
        <v>100</v>
      </c>
      <c r="H25" s="80" t="s">
        <v>13</v>
      </c>
      <c r="I25" s="74">
        <f t="shared" si="4"/>
        <v>47.334000000000003</v>
      </c>
      <c r="J25" s="75">
        <f t="shared" si="5"/>
        <v>40.572000000000003</v>
      </c>
      <c r="K25" s="76">
        <v>33.81</v>
      </c>
      <c r="L25" s="899"/>
      <c r="M25" s="900"/>
    </row>
    <row r="26" spans="1:13">
      <c r="A26" s="898"/>
      <c r="B26" s="111">
        <v>25</v>
      </c>
      <c r="C26" s="109" t="s">
        <v>63</v>
      </c>
      <c r="D26" s="72" t="s">
        <v>54</v>
      </c>
      <c r="E26" s="73"/>
      <c r="F26" s="80" t="s">
        <v>67</v>
      </c>
      <c r="G26" s="80">
        <v>25</v>
      </c>
      <c r="H26" s="80" t="s">
        <v>68</v>
      </c>
      <c r="I26" s="74">
        <f t="shared" si="4"/>
        <v>389.54999999999995</v>
      </c>
      <c r="J26" s="75">
        <f t="shared" si="5"/>
        <v>333.9</v>
      </c>
      <c r="K26" s="76">
        <f>K22*G26</f>
        <v>278.25</v>
      </c>
      <c r="L26" s="899"/>
      <c r="M26" s="900"/>
    </row>
    <row r="27" spans="1:13">
      <c r="A27" s="898"/>
      <c r="B27" s="662">
        <v>26</v>
      </c>
      <c r="C27" s="109" t="s">
        <v>64</v>
      </c>
      <c r="D27" s="72" t="s">
        <v>55</v>
      </c>
      <c r="E27" s="73"/>
      <c r="F27" s="80" t="s">
        <v>67</v>
      </c>
      <c r="G27" s="80">
        <v>25</v>
      </c>
      <c r="H27" s="80" t="s">
        <v>68</v>
      </c>
      <c r="I27" s="74">
        <f t="shared" si="4"/>
        <v>577.14999999999986</v>
      </c>
      <c r="J27" s="75">
        <f t="shared" si="5"/>
        <v>494.69999999999993</v>
      </c>
      <c r="K27" s="76">
        <f>K23*G27</f>
        <v>412.24999999999994</v>
      </c>
      <c r="L27" s="899"/>
      <c r="M27" s="900"/>
    </row>
    <row r="28" spans="1:13">
      <c r="A28" s="898"/>
      <c r="B28" s="111">
        <v>27</v>
      </c>
      <c r="C28" s="109" t="s">
        <v>65</v>
      </c>
      <c r="D28" s="72" t="s">
        <v>56</v>
      </c>
      <c r="E28" s="73"/>
      <c r="F28" s="80" t="s">
        <v>67</v>
      </c>
      <c r="G28" s="80">
        <v>10</v>
      </c>
      <c r="H28" s="80" t="s">
        <v>68</v>
      </c>
      <c r="I28" s="74">
        <f t="shared" si="4"/>
        <v>310.79999999999995</v>
      </c>
      <c r="J28" s="75">
        <f t="shared" si="5"/>
        <v>266.39999999999998</v>
      </c>
      <c r="K28" s="76">
        <f>K24*G28</f>
        <v>222</v>
      </c>
      <c r="L28" s="899"/>
      <c r="M28" s="900"/>
    </row>
    <row r="29" spans="1:13">
      <c r="A29" s="898"/>
      <c r="B29" s="111">
        <v>28</v>
      </c>
      <c r="C29" s="109" t="s">
        <v>66</v>
      </c>
      <c r="D29" s="72" t="s">
        <v>57</v>
      </c>
      <c r="E29" s="73"/>
      <c r="F29" s="80" t="s">
        <v>67</v>
      </c>
      <c r="G29" s="73">
        <v>15</v>
      </c>
      <c r="H29" s="73" t="s">
        <v>68</v>
      </c>
      <c r="I29" s="74">
        <f t="shared" si="4"/>
        <v>710.01</v>
      </c>
      <c r="J29" s="75">
        <f t="shared" si="5"/>
        <v>608.58000000000004</v>
      </c>
      <c r="K29" s="76">
        <f>K25*G29</f>
        <v>507.15000000000003</v>
      </c>
      <c r="L29" s="899"/>
      <c r="M29" s="900"/>
    </row>
    <row r="30" spans="1:13" ht="15.75" thickBot="1">
      <c r="A30" s="898"/>
      <c r="B30" s="661">
        <v>29</v>
      </c>
      <c r="C30" s="598" t="s">
        <v>66</v>
      </c>
      <c r="D30" s="599" t="s">
        <v>57</v>
      </c>
      <c r="E30" s="600"/>
      <c r="F30" s="597" t="s">
        <v>67</v>
      </c>
      <c r="G30" s="600">
        <v>50</v>
      </c>
      <c r="H30" s="54" t="s">
        <v>68</v>
      </c>
      <c r="I30" s="55">
        <f t="shared" si="4"/>
        <v>2366.6999999999998</v>
      </c>
      <c r="J30" s="56">
        <f t="shared" si="5"/>
        <v>2028.6</v>
      </c>
      <c r="K30" s="57">
        <f>K25*G30</f>
        <v>1690.5</v>
      </c>
      <c r="L30" s="899"/>
      <c r="M30" s="901"/>
    </row>
    <row r="31" spans="1:13" ht="16.5" customHeight="1">
      <c r="A31" s="893" t="s">
        <v>92</v>
      </c>
      <c r="B31" s="110">
        <v>30</v>
      </c>
      <c r="C31" s="613" t="s">
        <v>69</v>
      </c>
      <c r="D31" s="66" t="s">
        <v>384</v>
      </c>
      <c r="E31" s="67">
        <v>1470</v>
      </c>
      <c r="F31" s="79" t="s">
        <v>12</v>
      </c>
      <c r="G31" s="79" t="s">
        <v>385</v>
      </c>
      <c r="H31" s="668" t="s">
        <v>13</v>
      </c>
      <c r="I31" s="239">
        <f t="shared" si="2"/>
        <v>38.08</v>
      </c>
      <c r="J31" s="665">
        <f t="shared" si="3"/>
        <v>32.64</v>
      </c>
      <c r="K31" s="241">
        <v>27.2</v>
      </c>
      <c r="L31" s="902"/>
      <c r="M31" s="905" t="s">
        <v>91</v>
      </c>
    </row>
    <row r="32" spans="1:13" ht="15.75" customHeight="1">
      <c r="A32" s="898"/>
      <c r="B32" s="111">
        <v>31</v>
      </c>
      <c r="C32" s="614" t="s">
        <v>69</v>
      </c>
      <c r="D32" s="72" t="s">
        <v>56</v>
      </c>
      <c r="E32" s="73">
        <v>2200</v>
      </c>
      <c r="F32" s="73" t="s">
        <v>12</v>
      </c>
      <c r="G32" s="80" t="s">
        <v>70</v>
      </c>
      <c r="H32" s="80" t="s">
        <v>13</v>
      </c>
      <c r="I32" s="74">
        <f t="shared" si="2"/>
        <v>49.686</v>
      </c>
      <c r="J32" s="75">
        <f t="shared" si="3"/>
        <v>42.588000000000001</v>
      </c>
      <c r="K32" s="76">
        <v>35.49</v>
      </c>
      <c r="L32" s="903"/>
      <c r="M32" s="906"/>
    </row>
    <row r="33" spans="1:13" ht="18" customHeight="1">
      <c r="A33" s="898"/>
      <c r="B33" s="662">
        <v>32</v>
      </c>
      <c r="C33" s="614" t="s">
        <v>69</v>
      </c>
      <c r="D33" s="72" t="s">
        <v>71</v>
      </c>
      <c r="E33" s="73">
        <v>2500</v>
      </c>
      <c r="F33" s="73" t="s">
        <v>12</v>
      </c>
      <c r="G33" s="73" t="s">
        <v>70</v>
      </c>
      <c r="H33" s="73" t="s">
        <v>13</v>
      </c>
      <c r="I33" s="74">
        <f t="shared" si="2"/>
        <v>57.651999999999994</v>
      </c>
      <c r="J33" s="75">
        <f t="shared" si="3"/>
        <v>49.415999999999997</v>
      </c>
      <c r="K33" s="76">
        <v>41.18</v>
      </c>
      <c r="L33" s="903"/>
      <c r="M33" s="906"/>
    </row>
    <row r="34" spans="1:13" ht="17.25" customHeight="1">
      <c r="A34" s="898"/>
      <c r="B34" s="111">
        <v>33</v>
      </c>
      <c r="C34" s="614" t="s">
        <v>69</v>
      </c>
      <c r="D34" s="72" t="s">
        <v>57</v>
      </c>
      <c r="E34" s="73">
        <v>2800</v>
      </c>
      <c r="F34" s="73" t="s">
        <v>12</v>
      </c>
      <c r="G34" s="73" t="s">
        <v>70</v>
      </c>
      <c r="H34" s="73" t="s">
        <v>13</v>
      </c>
      <c r="I34" s="74">
        <f t="shared" si="2"/>
        <v>66.149999999999991</v>
      </c>
      <c r="J34" s="75">
        <f t="shared" si="3"/>
        <v>56.699999999999996</v>
      </c>
      <c r="K34" s="76">
        <v>47.25</v>
      </c>
      <c r="L34" s="903"/>
      <c r="M34" s="906"/>
    </row>
    <row r="35" spans="1:13" ht="17.25" customHeight="1">
      <c r="A35" s="898"/>
      <c r="B35" s="111">
        <v>34</v>
      </c>
      <c r="C35" s="614" t="s">
        <v>69</v>
      </c>
      <c r="D35" s="72" t="s">
        <v>59</v>
      </c>
      <c r="E35" s="73">
        <v>3400</v>
      </c>
      <c r="F35" s="80" t="s">
        <v>12</v>
      </c>
      <c r="G35" s="73" t="s">
        <v>70</v>
      </c>
      <c r="H35" s="73" t="s">
        <v>13</v>
      </c>
      <c r="I35" s="74">
        <f>K35*1.4</f>
        <v>93.352000000000004</v>
      </c>
      <c r="J35" s="75">
        <f>K35*1.2</f>
        <v>80.016000000000005</v>
      </c>
      <c r="K35" s="76">
        <v>66.680000000000007</v>
      </c>
      <c r="L35" s="903"/>
      <c r="M35" s="906"/>
    </row>
    <row r="36" spans="1:13" ht="20.25" customHeight="1" thickBot="1">
      <c r="A36" s="898"/>
      <c r="B36" s="662">
        <v>35</v>
      </c>
      <c r="C36" s="614" t="s">
        <v>69</v>
      </c>
      <c r="D36" s="72" t="s">
        <v>73</v>
      </c>
      <c r="E36" s="73">
        <v>5900</v>
      </c>
      <c r="F36" s="80" t="s">
        <v>12</v>
      </c>
      <c r="G36" s="73" t="s">
        <v>70</v>
      </c>
      <c r="H36" s="73" t="s">
        <v>13</v>
      </c>
      <c r="I36" s="74">
        <f>K36*1.4</f>
        <v>123.47999999999999</v>
      </c>
      <c r="J36" s="75">
        <f>K36*1.2</f>
        <v>105.84</v>
      </c>
      <c r="K36" s="76">
        <v>88.2</v>
      </c>
      <c r="L36" s="904"/>
      <c r="M36" s="907"/>
    </row>
    <row r="37" spans="1:13" s="39" customFormat="1" ht="60.75" thickBot="1">
      <c r="A37" s="894"/>
      <c r="B37" s="112">
        <v>36</v>
      </c>
      <c r="C37" s="615" t="s">
        <v>77</v>
      </c>
      <c r="D37" s="616" t="s">
        <v>54</v>
      </c>
      <c r="E37" s="492">
        <v>750</v>
      </c>
      <c r="F37" s="492" t="s">
        <v>12</v>
      </c>
      <c r="G37" s="492">
        <v>200</v>
      </c>
      <c r="H37" s="616" t="s">
        <v>13</v>
      </c>
      <c r="I37" s="617">
        <v>22.86</v>
      </c>
      <c r="J37" s="618">
        <v>19.54</v>
      </c>
      <c r="K37" s="619">
        <v>16.329999999999998</v>
      </c>
      <c r="L37" s="612"/>
      <c r="M37" s="83" t="s">
        <v>78</v>
      </c>
    </row>
    <row r="38" spans="1:13" s="39" customFormat="1" ht="48" customHeight="1">
      <c r="A38" s="893" t="s">
        <v>97</v>
      </c>
      <c r="B38" s="110">
        <v>37</v>
      </c>
      <c r="C38" s="603" t="s">
        <v>74</v>
      </c>
      <c r="D38" s="604" t="s">
        <v>75</v>
      </c>
      <c r="E38" s="605"/>
      <c r="F38" s="606" t="s">
        <v>50</v>
      </c>
      <c r="G38" s="606">
        <v>380</v>
      </c>
      <c r="H38" s="606" t="s">
        <v>68</v>
      </c>
      <c r="I38" s="607">
        <f t="shared" ref="I38:I39" si="6">K38*1.4</f>
        <v>66.149999999999991</v>
      </c>
      <c r="J38" s="608">
        <f t="shared" ref="J38:J39" si="7">K38*1.2</f>
        <v>56.699999999999996</v>
      </c>
      <c r="K38" s="609">
        <v>47.25</v>
      </c>
      <c r="L38" s="908"/>
      <c r="M38" s="891" t="s">
        <v>76</v>
      </c>
    </row>
    <row r="39" spans="1:13" s="39" customFormat="1" ht="46.5" customHeight="1" thickBot="1">
      <c r="A39" s="894"/>
      <c r="B39" s="661">
        <v>38</v>
      </c>
      <c r="C39" s="592" t="s">
        <v>79</v>
      </c>
      <c r="D39" s="94" t="s">
        <v>80</v>
      </c>
      <c r="E39" s="91"/>
      <c r="F39" s="492" t="s">
        <v>50</v>
      </c>
      <c r="G39" s="91">
        <v>1</v>
      </c>
      <c r="H39" s="91" t="s">
        <v>81</v>
      </c>
      <c r="I39" s="607">
        <f t="shared" si="6"/>
        <v>393.59599999999995</v>
      </c>
      <c r="J39" s="608">
        <f t="shared" si="7"/>
        <v>337.36799999999999</v>
      </c>
      <c r="K39" s="97">
        <v>281.14</v>
      </c>
      <c r="L39" s="909"/>
      <c r="M39" s="892"/>
    </row>
    <row r="40" spans="1:13" s="39" customFormat="1" ht="29.25" customHeight="1">
      <c r="A40" s="893" t="s">
        <v>98</v>
      </c>
      <c r="B40" s="110">
        <v>39</v>
      </c>
      <c r="C40" s="593" t="s">
        <v>93</v>
      </c>
      <c r="D40" s="494" t="s">
        <v>82</v>
      </c>
      <c r="E40" s="495"/>
      <c r="F40" s="82" t="s">
        <v>50</v>
      </c>
      <c r="G40" s="496">
        <v>25</v>
      </c>
      <c r="H40" s="496" t="s">
        <v>13</v>
      </c>
      <c r="I40" s="497">
        <v>21.29</v>
      </c>
      <c r="J40" s="496">
        <v>18.25</v>
      </c>
      <c r="K40" s="498">
        <v>15.21</v>
      </c>
      <c r="L40" s="916"/>
      <c r="M40" s="98"/>
    </row>
    <row r="41" spans="1:13" s="39" customFormat="1" ht="23.25" customHeight="1">
      <c r="A41" s="898"/>
      <c r="B41" s="111">
        <v>40</v>
      </c>
      <c r="C41" s="594" t="s">
        <v>94</v>
      </c>
      <c r="D41" s="85" t="s">
        <v>83</v>
      </c>
      <c r="E41" s="86"/>
      <c r="F41" s="490" t="s">
        <v>50</v>
      </c>
      <c r="G41" s="84">
        <v>25</v>
      </c>
      <c r="H41" s="84" t="s">
        <v>13</v>
      </c>
      <c r="I41" s="87">
        <v>26.35</v>
      </c>
      <c r="J41" s="84">
        <v>22.59</v>
      </c>
      <c r="K41" s="88">
        <v>18.82</v>
      </c>
      <c r="L41" s="917"/>
      <c r="M41" s="98"/>
    </row>
    <row r="42" spans="1:13" s="39" customFormat="1" ht="23.25" customHeight="1">
      <c r="A42" s="898"/>
      <c r="B42" s="662">
        <v>41</v>
      </c>
      <c r="C42" s="594" t="s">
        <v>95</v>
      </c>
      <c r="D42" s="85" t="s">
        <v>84</v>
      </c>
      <c r="E42" s="86"/>
      <c r="F42" s="490" t="s">
        <v>50</v>
      </c>
      <c r="G42" s="84">
        <v>25</v>
      </c>
      <c r="H42" s="84" t="s">
        <v>13</v>
      </c>
      <c r="I42" s="87">
        <v>30.87</v>
      </c>
      <c r="J42" s="84">
        <v>26.46</v>
      </c>
      <c r="K42" s="88">
        <v>22.05</v>
      </c>
      <c r="L42" s="917"/>
      <c r="M42" s="98"/>
    </row>
    <row r="43" spans="1:13" s="39" customFormat="1" ht="21.75" customHeight="1" thickBot="1">
      <c r="A43" s="894"/>
      <c r="B43" s="112">
        <v>42</v>
      </c>
      <c r="C43" s="592" t="s">
        <v>96</v>
      </c>
      <c r="D43" s="89" t="s">
        <v>85</v>
      </c>
      <c r="E43" s="90"/>
      <c r="F43" s="492" t="s">
        <v>50</v>
      </c>
      <c r="G43" s="91">
        <v>25</v>
      </c>
      <c r="H43" s="91" t="s">
        <v>13</v>
      </c>
      <c r="I43" s="92">
        <v>82.2</v>
      </c>
      <c r="J43" s="91">
        <v>70.73</v>
      </c>
      <c r="K43" s="93">
        <v>58.94</v>
      </c>
      <c r="L43" s="918"/>
      <c r="M43" s="99"/>
    </row>
    <row r="44" spans="1:13" ht="56.25" customHeight="1">
      <c r="A44" s="914" t="s">
        <v>358</v>
      </c>
      <c r="B44" s="110">
        <v>43</v>
      </c>
      <c r="C44" s="595" t="s">
        <v>356</v>
      </c>
      <c r="D44" s="489" t="s">
        <v>71</v>
      </c>
      <c r="E44" s="489">
        <v>1500</v>
      </c>
      <c r="F44" s="489" t="s">
        <v>12</v>
      </c>
      <c r="G44" s="489">
        <v>30</v>
      </c>
      <c r="H44" s="493" t="s">
        <v>13</v>
      </c>
      <c r="I44" s="610">
        <f>K44*1.4</f>
        <v>2802.7999999999997</v>
      </c>
      <c r="J44" s="489">
        <f>K44*1.2</f>
        <v>2402.4</v>
      </c>
      <c r="K44" s="611">
        <v>2002</v>
      </c>
      <c r="L44" s="910"/>
      <c r="M44" s="912" t="s">
        <v>355</v>
      </c>
    </row>
    <row r="45" spans="1:13" ht="55.5" customHeight="1" thickBot="1">
      <c r="A45" s="915"/>
      <c r="B45" s="661">
        <v>44</v>
      </c>
      <c r="C45" s="596" t="s">
        <v>357</v>
      </c>
      <c r="D45" s="486" t="s">
        <v>71</v>
      </c>
      <c r="E45" s="486">
        <v>1500</v>
      </c>
      <c r="F45" s="486" t="s">
        <v>12</v>
      </c>
      <c r="G45" s="486">
        <v>50</v>
      </c>
      <c r="H45" s="488" t="s">
        <v>13</v>
      </c>
      <c r="I45" s="610">
        <f>K45*1.4</f>
        <v>3542</v>
      </c>
      <c r="J45" s="489">
        <f>K45*1.2</f>
        <v>3036</v>
      </c>
      <c r="K45" s="487">
        <v>2530</v>
      </c>
      <c r="L45" s="911"/>
      <c r="M45" s="913"/>
    </row>
  </sheetData>
  <mergeCells count="18">
    <mergeCell ref="L44:L45"/>
    <mergeCell ref="M44:M45"/>
    <mergeCell ref="A44:A45"/>
    <mergeCell ref="L40:L43"/>
    <mergeCell ref="A40:A43"/>
    <mergeCell ref="C1:D1"/>
    <mergeCell ref="M2:M21"/>
    <mergeCell ref="M38:M39"/>
    <mergeCell ref="A38:A39"/>
    <mergeCell ref="A2:A11"/>
    <mergeCell ref="A12:A21"/>
    <mergeCell ref="L22:L30"/>
    <mergeCell ref="M22:M30"/>
    <mergeCell ref="A22:A30"/>
    <mergeCell ref="A31:A37"/>
    <mergeCell ref="L31:L36"/>
    <mergeCell ref="M31:M36"/>
    <mergeCell ref="L38:L39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workbookViewId="0">
      <pane ySplit="1" topLeftCell="A29" activePane="bottomLeft" state="frozen"/>
      <selection pane="bottomLeft" activeCell="E13" sqref="E13"/>
    </sheetView>
  </sheetViews>
  <sheetFormatPr defaultRowHeight="15"/>
  <cols>
    <col min="3" max="3" width="68.42578125" customWidth="1"/>
    <col min="6" max="6" width="11.42578125" customWidth="1"/>
    <col min="8" max="8" width="11.140625" style="36" customWidth="1"/>
    <col min="9" max="9" width="10.7109375" style="36" customWidth="1"/>
    <col min="10" max="10" width="11" style="36" customWidth="1"/>
    <col min="11" max="11" width="21.140625" customWidth="1"/>
    <col min="12" max="12" width="33.140625" customWidth="1"/>
  </cols>
  <sheetData>
    <row r="1" spans="1:12" ht="95.25" thickBot="1">
      <c r="A1" s="101"/>
      <c r="B1" s="100" t="s">
        <v>0</v>
      </c>
      <c r="C1" s="651" t="s">
        <v>1</v>
      </c>
      <c r="D1" s="652" t="s">
        <v>2</v>
      </c>
      <c r="E1" s="653" t="s">
        <v>3</v>
      </c>
      <c r="F1" s="663" t="s">
        <v>407</v>
      </c>
      <c r="G1" s="261" t="s">
        <v>5</v>
      </c>
      <c r="H1" s="654" t="s">
        <v>44</v>
      </c>
      <c r="I1" s="655" t="s">
        <v>45</v>
      </c>
      <c r="J1" s="656" t="s">
        <v>46</v>
      </c>
      <c r="K1" s="1" t="s">
        <v>9</v>
      </c>
      <c r="L1" s="2" t="s">
        <v>10</v>
      </c>
    </row>
    <row r="2" spans="1:12">
      <c r="A2" s="895" t="s">
        <v>99</v>
      </c>
      <c r="B2" s="7">
        <v>1</v>
      </c>
      <c r="C2" s="4" t="s">
        <v>11</v>
      </c>
      <c r="D2" s="5">
        <v>1360</v>
      </c>
      <c r="E2" s="6" t="s">
        <v>12</v>
      </c>
      <c r="F2" s="7" t="s">
        <v>388</v>
      </c>
      <c r="G2" s="660" t="s">
        <v>81</v>
      </c>
      <c r="H2" s="666">
        <f>J2*1.4</f>
        <v>517.44000000000005</v>
      </c>
      <c r="I2" s="643">
        <f>J2*1.2</f>
        <v>443.52000000000004</v>
      </c>
      <c r="J2" s="644">
        <v>369.6</v>
      </c>
      <c r="K2" s="928"/>
      <c r="L2" s="931" t="s">
        <v>14</v>
      </c>
    </row>
    <row r="3" spans="1:12">
      <c r="A3" s="896"/>
      <c r="B3" s="10">
        <v>2</v>
      </c>
      <c r="C3" s="8" t="s">
        <v>15</v>
      </c>
      <c r="D3" s="9">
        <v>1670</v>
      </c>
      <c r="E3" s="3" t="s">
        <v>12</v>
      </c>
      <c r="F3" s="10" t="s">
        <v>389</v>
      </c>
      <c r="G3" s="321" t="s">
        <v>81</v>
      </c>
      <c r="H3" s="649">
        <f>J3*1.4</f>
        <v>517.44000000000005</v>
      </c>
      <c r="I3" s="28">
        <f>J3*1.2</f>
        <v>443.52000000000004</v>
      </c>
      <c r="J3" s="29">
        <v>369.6</v>
      </c>
      <c r="K3" s="929"/>
      <c r="L3" s="932"/>
    </row>
    <row r="4" spans="1:12">
      <c r="A4" s="896"/>
      <c r="B4" s="10">
        <v>3</v>
      </c>
      <c r="C4" s="8" t="s">
        <v>16</v>
      </c>
      <c r="D4" s="9">
        <v>2315</v>
      </c>
      <c r="E4" s="3" t="s">
        <v>12</v>
      </c>
      <c r="F4" s="10" t="s">
        <v>390</v>
      </c>
      <c r="G4" s="321" t="s">
        <v>81</v>
      </c>
      <c r="H4" s="649">
        <f t="shared" ref="H4:H18" si="0">J4*1.4</f>
        <v>507.15</v>
      </c>
      <c r="I4" s="28">
        <f t="shared" ref="I4:I18" si="1">J4*1.2</f>
        <v>434.7</v>
      </c>
      <c r="J4" s="645">
        <v>362.25</v>
      </c>
      <c r="K4" s="929"/>
      <c r="L4" s="932"/>
    </row>
    <row r="5" spans="1:12">
      <c r="A5" s="896"/>
      <c r="B5" s="10">
        <v>4</v>
      </c>
      <c r="C5" s="8" t="s">
        <v>406</v>
      </c>
      <c r="D5" s="9">
        <v>2010</v>
      </c>
      <c r="E5" s="3" t="s">
        <v>12</v>
      </c>
      <c r="F5" s="10" t="s">
        <v>408</v>
      </c>
      <c r="G5" s="321" t="s">
        <v>81</v>
      </c>
      <c r="H5" s="649">
        <f t="shared" si="0"/>
        <v>470.4</v>
      </c>
      <c r="I5" s="28">
        <f t="shared" si="1"/>
        <v>403.2</v>
      </c>
      <c r="J5" s="645">
        <v>336</v>
      </c>
      <c r="K5" s="929"/>
      <c r="L5" s="932"/>
    </row>
    <row r="6" spans="1:12">
      <c r="A6" s="896"/>
      <c r="B6" s="10">
        <v>4</v>
      </c>
      <c r="C6" s="8" t="s">
        <v>17</v>
      </c>
      <c r="D6" s="9">
        <v>3135</v>
      </c>
      <c r="E6" s="3" t="s">
        <v>12</v>
      </c>
      <c r="F6" s="10" t="s">
        <v>391</v>
      </c>
      <c r="G6" s="321" t="s">
        <v>81</v>
      </c>
      <c r="H6" s="649">
        <f t="shared" si="0"/>
        <v>470.4</v>
      </c>
      <c r="I6" s="28">
        <f t="shared" si="1"/>
        <v>403.2</v>
      </c>
      <c r="J6" s="645">
        <v>336</v>
      </c>
      <c r="K6" s="929"/>
      <c r="L6" s="932"/>
    </row>
    <row r="7" spans="1:12">
      <c r="A7" s="896"/>
      <c r="B7" s="10">
        <v>5</v>
      </c>
      <c r="C7" s="8" t="s">
        <v>18</v>
      </c>
      <c r="D7" s="9">
        <v>4920</v>
      </c>
      <c r="E7" s="3" t="s">
        <v>12</v>
      </c>
      <c r="F7" s="10" t="s">
        <v>392</v>
      </c>
      <c r="G7" s="321" t="s">
        <v>81</v>
      </c>
      <c r="H7" s="649">
        <f t="shared" si="0"/>
        <v>470.4</v>
      </c>
      <c r="I7" s="28">
        <f t="shared" si="1"/>
        <v>403.2</v>
      </c>
      <c r="J7" s="645">
        <v>336</v>
      </c>
      <c r="K7" s="929"/>
      <c r="L7" s="932"/>
    </row>
    <row r="8" spans="1:12">
      <c r="A8" s="896"/>
      <c r="B8" s="10">
        <v>6</v>
      </c>
      <c r="C8" s="8" t="s">
        <v>19</v>
      </c>
      <c r="D8" s="9">
        <v>6490</v>
      </c>
      <c r="E8" s="3" t="s">
        <v>12</v>
      </c>
      <c r="F8" s="10" t="s">
        <v>393</v>
      </c>
      <c r="G8" s="321" t="s">
        <v>81</v>
      </c>
      <c r="H8" s="649">
        <f t="shared" si="0"/>
        <v>470.4</v>
      </c>
      <c r="I8" s="28">
        <f t="shared" si="1"/>
        <v>403.2</v>
      </c>
      <c r="J8" s="645">
        <v>336</v>
      </c>
      <c r="K8" s="929"/>
      <c r="L8" s="932"/>
    </row>
    <row r="9" spans="1:12" ht="14.25" customHeight="1">
      <c r="A9" s="896"/>
      <c r="B9" s="10">
        <v>7</v>
      </c>
      <c r="C9" s="8" t="s">
        <v>20</v>
      </c>
      <c r="D9" s="9">
        <v>8950</v>
      </c>
      <c r="E9" s="3" t="s">
        <v>12</v>
      </c>
      <c r="F9" s="10" t="s">
        <v>394</v>
      </c>
      <c r="G9" s="321" t="s">
        <v>81</v>
      </c>
      <c r="H9" s="649">
        <f t="shared" si="0"/>
        <v>470.4</v>
      </c>
      <c r="I9" s="28">
        <f t="shared" si="1"/>
        <v>403.2</v>
      </c>
      <c r="J9" s="645">
        <v>336</v>
      </c>
      <c r="K9" s="929"/>
      <c r="L9" s="932"/>
    </row>
    <row r="10" spans="1:12" ht="13.5" customHeight="1">
      <c r="A10" s="896"/>
      <c r="B10" s="10">
        <v>8</v>
      </c>
      <c r="C10" s="8" t="s">
        <v>21</v>
      </c>
      <c r="D10" s="9">
        <v>12170</v>
      </c>
      <c r="E10" s="3" t="s">
        <v>12</v>
      </c>
      <c r="F10" s="10" t="s">
        <v>395</v>
      </c>
      <c r="G10" s="321" t="s">
        <v>81</v>
      </c>
      <c r="H10" s="649">
        <f t="shared" si="0"/>
        <v>470.4</v>
      </c>
      <c r="I10" s="28">
        <f t="shared" si="1"/>
        <v>403.2</v>
      </c>
      <c r="J10" s="645">
        <v>336</v>
      </c>
      <c r="K10" s="929"/>
      <c r="L10" s="932"/>
    </row>
    <row r="11" spans="1:12" ht="15" customHeight="1">
      <c r="A11" s="896"/>
      <c r="B11" s="10">
        <v>9</v>
      </c>
      <c r="C11" s="8" t="s">
        <v>22</v>
      </c>
      <c r="D11" s="9">
        <v>14890</v>
      </c>
      <c r="E11" s="3" t="s">
        <v>12</v>
      </c>
      <c r="F11" s="10" t="s">
        <v>396</v>
      </c>
      <c r="G11" s="321" t="s">
        <v>81</v>
      </c>
      <c r="H11" s="649">
        <f t="shared" si="0"/>
        <v>470.4</v>
      </c>
      <c r="I11" s="28">
        <f t="shared" si="1"/>
        <v>403.2</v>
      </c>
      <c r="J11" s="645">
        <v>336</v>
      </c>
      <c r="K11" s="929"/>
      <c r="L11" s="932"/>
    </row>
    <row r="12" spans="1:12" ht="15.75" customHeight="1" thickBot="1">
      <c r="A12" s="897"/>
      <c r="B12" s="14">
        <v>10</v>
      </c>
      <c r="C12" s="12" t="s">
        <v>404</v>
      </c>
      <c r="D12" s="13">
        <v>17410</v>
      </c>
      <c r="E12" s="11" t="s">
        <v>12</v>
      </c>
      <c r="F12" s="14" t="s">
        <v>397</v>
      </c>
      <c r="G12" s="659" t="s">
        <v>81</v>
      </c>
      <c r="H12" s="650">
        <f t="shared" si="0"/>
        <v>470.4</v>
      </c>
      <c r="I12" s="646">
        <f t="shared" si="1"/>
        <v>403.2</v>
      </c>
      <c r="J12" s="647">
        <v>336</v>
      </c>
      <c r="K12" s="930"/>
      <c r="L12" s="932"/>
    </row>
    <row r="13" spans="1:12" ht="19.5" customHeight="1">
      <c r="A13" s="925" t="s">
        <v>100</v>
      </c>
      <c r="B13" s="7">
        <v>11</v>
      </c>
      <c r="C13" s="15" t="s">
        <v>23</v>
      </c>
      <c r="D13" s="5">
        <v>870</v>
      </c>
      <c r="E13" s="6" t="s">
        <v>12</v>
      </c>
      <c r="F13" s="648" t="s">
        <v>398</v>
      </c>
      <c r="G13" s="660" t="s">
        <v>81</v>
      </c>
      <c r="H13" s="666">
        <f t="shared" si="0"/>
        <v>470.4</v>
      </c>
      <c r="I13" s="643">
        <f t="shared" si="1"/>
        <v>403.2</v>
      </c>
      <c r="J13" s="644">
        <v>336</v>
      </c>
      <c r="K13" s="928"/>
      <c r="L13" s="932"/>
    </row>
    <row r="14" spans="1:12" ht="19.5" customHeight="1">
      <c r="A14" s="926"/>
      <c r="B14" s="10">
        <v>12</v>
      </c>
      <c r="C14" s="16" t="s">
        <v>24</v>
      </c>
      <c r="D14" s="9">
        <v>1300</v>
      </c>
      <c r="E14" s="3" t="s">
        <v>12</v>
      </c>
      <c r="F14" s="10" t="s">
        <v>399</v>
      </c>
      <c r="G14" s="321" t="s">
        <v>81</v>
      </c>
      <c r="H14" s="649">
        <f t="shared" si="0"/>
        <v>470.4</v>
      </c>
      <c r="I14" s="28">
        <f t="shared" si="1"/>
        <v>403.2</v>
      </c>
      <c r="J14" s="29">
        <v>336</v>
      </c>
      <c r="K14" s="929"/>
      <c r="L14" s="932"/>
    </row>
    <row r="15" spans="1:12" ht="19.5" customHeight="1">
      <c r="A15" s="926"/>
      <c r="B15" s="10">
        <v>13</v>
      </c>
      <c r="C15" s="16" t="s">
        <v>25</v>
      </c>
      <c r="D15" s="9">
        <v>1300</v>
      </c>
      <c r="E15" s="3" t="s">
        <v>12</v>
      </c>
      <c r="F15" s="10" t="s">
        <v>400</v>
      </c>
      <c r="G15" s="321" t="s">
        <v>81</v>
      </c>
      <c r="H15" s="649">
        <f t="shared" si="0"/>
        <v>470.4</v>
      </c>
      <c r="I15" s="28">
        <f t="shared" si="1"/>
        <v>403.2</v>
      </c>
      <c r="J15" s="29">
        <v>336</v>
      </c>
      <c r="K15" s="929"/>
      <c r="L15" s="932"/>
    </row>
    <row r="16" spans="1:12" ht="19.5" customHeight="1">
      <c r="A16" s="926"/>
      <c r="B16" s="10">
        <v>14</v>
      </c>
      <c r="C16" s="16" t="s">
        <v>26</v>
      </c>
      <c r="D16" s="9">
        <v>1890</v>
      </c>
      <c r="E16" s="3" t="s">
        <v>12</v>
      </c>
      <c r="F16" s="10" t="s">
        <v>401</v>
      </c>
      <c r="G16" s="321" t="s">
        <v>81</v>
      </c>
      <c r="H16" s="649">
        <f t="shared" si="0"/>
        <v>470.4</v>
      </c>
      <c r="I16" s="28">
        <f t="shared" si="1"/>
        <v>403.2</v>
      </c>
      <c r="J16" s="29">
        <v>336</v>
      </c>
      <c r="K16" s="929"/>
      <c r="L16" s="932"/>
    </row>
    <row r="17" spans="1:12" ht="21.75" customHeight="1">
      <c r="A17" s="926"/>
      <c r="B17" s="10">
        <v>15</v>
      </c>
      <c r="C17" s="16" t="s">
        <v>27</v>
      </c>
      <c r="D17" s="9">
        <v>2520</v>
      </c>
      <c r="E17" s="3" t="s">
        <v>12</v>
      </c>
      <c r="F17" s="10" t="s">
        <v>402</v>
      </c>
      <c r="G17" s="321" t="s">
        <v>81</v>
      </c>
      <c r="H17" s="649">
        <f t="shared" si="0"/>
        <v>470.4</v>
      </c>
      <c r="I17" s="28">
        <f t="shared" si="1"/>
        <v>403.2</v>
      </c>
      <c r="J17" s="29">
        <v>336</v>
      </c>
      <c r="K17" s="929"/>
      <c r="L17" s="932"/>
    </row>
    <row r="18" spans="1:12" ht="21" customHeight="1" thickBot="1">
      <c r="A18" s="927"/>
      <c r="B18" s="14">
        <v>16</v>
      </c>
      <c r="C18" s="17" t="s">
        <v>28</v>
      </c>
      <c r="D18" s="13">
        <v>3645</v>
      </c>
      <c r="E18" s="11" t="s">
        <v>12</v>
      </c>
      <c r="F18" s="14" t="s">
        <v>403</v>
      </c>
      <c r="G18" s="659" t="s">
        <v>81</v>
      </c>
      <c r="H18" s="650">
        <f t="shared" si="0"/>
        <v>470.4</v>
      </c>
      <c r="I18" s="646">
        <f t="shared" si="1"/>
        <v>403.2</v>
      </c>
      <c r="J18" s="35">
        <v>336</v>
      </c>
      <c r="K18" s="930"/>
      <c r="L18" s="932"/>
    </row>
    <row r="19" spans="1:12">
      <c r="A19" s="895" t="s">
        <v>101</v>
      </c>
      <c r="B19" s="7">
        <v>17</v>
      </c>
      <c r="C19" s="15" t="s">
        <v>29</v>
      </c>
      <c r="D19" s="5">
        <v>820</v>
      </c>
      <c r="E19" s="6" t="s">
        <v>12</v>
      </c>
      <c r="F19" s="648">
        <v>200</v>
      </c>
      <c r="G19" s="255" t="s">
        <v>13</v>
      </c>
      <c r="H19" s="642">
        <v>15.74</v>
      </c>
      <c r="I19" s="643">
        <v>13.49</v>
      </c>
      <c r="J19" s="644">
        <v>11.24</v>
      </c>
      <c r="K19" s="919"/>
      <c r="L19" s="932"/>
    </row>
    <row r="20" spans="1:12">
      <c r="A20" s="896"/>
      <c r="B20" s="10">
        <v>18</v>
      </c>
      <c r="C20" s="16" t="s">
        <v>30</v>
      </c>
      <c r="D20" s="9">
        <v>1380</v>
      </c>
      <c r="E20" s="3" t="s">
        <v>12</v>
      </c>
      <c r="F20" s="10">
        <v>200</v>
      </c>
      <c r="G20" s="256" t="s">
        <v>13</v>
      </c>
      <c r="H20" s="259">
        <v>23.99</v>
      </c>
      <c r="I20" s="28">
        <v>20.57</v>
      </c>
      <c r="J20" s="29">
        <v>17.14</v>
      </c>
      <c r="K20" s="920"/>
      <c r="L20" s="932"/>
    </row>
    <row r="21" spans="1:12">
      <c r="A21" s="896"/>
      <c r="B21" s="10">
        <v>19</v>
      </c>
      <c r="C21" s="16" t="s">
        <v>31</v>
      </c>
      <c r="D21" s="9">
        <v>1520</v>
      </c>
      <c r="E21" s="3" t="s">
        <v>12</v>
      </c>
      <c r="F21" s="10">
        <v>200</v>
      </c>
      <c r="G21" s="256" t="s">
        <v>13</v>
      </c>
      <c r="H21" s="259">
        <v>28.25</v>
      </c>
      <c r="I21" s="28">
        <v>24.21</v>
      </c>
      <c r="J21" s="29">
        <v>20.18</v>
      </c>
      <c r="K21" s="920"/>
      <c r="L21" s="932"/>
    </row>
    <row r="22" spans="1:12">
      <c r="A22" s="896"/>
      <c r="B22" s="10">
        <v>20</v>
      </c>
      <c r="C22" s="16" t="s">
        <v>32</v>
      </c>
      <c r="D22" s="9">
        <v>1860</v>
      </c>
      <c r="E22" s="3" t="s">
        <v>12</v>
      </c>
      <c r="F22" s="10">
        <v>200</v>
      </c>
      <c r="G22" s="256" t="s">
        <v>13</v>
      </c>
      <c r="H22" s="259">
        <v>39.299999999999997</v>
      </c>
      <c r="I22" s="28">
        <v>33.68</v>
      </c>
      <c r="J22" s="29">
        <v>28.07</v>
      </c>
      <c r="K22" s="920"/>
      <c r="L22" s="932"/>
    </row>
    <row r="23" spans="1:12">
      <c r="A23" s="896"/>
      <c r="B23" s="10">
        <v>21</v>
      </c>
      <c r="C23" s="16" t="s">
        <v>33</v>
      </c>
      <c r="D23" s="9">
        <v>2025</v>
      </c>
      <c r="E23" s="3" t="s">
        <v>12</v>
      </c>
      <c r="F23" s="10">
        <v>200</v>
      </c>
      <c r="G23" s="256" t="s">
        <v>13</v>
      </c>
      <c r="H23" s="259">
        <v>45.44</v>
      </c>
      <c r="I23" s="28">
        <v>38.950000000000003</v>
      </c>
      <c r="J23" s="29">
        <v>32.46</v>
      </c>
      <c r="K23" s="920"/>
      <c r="L23" s="932"/>
    </row>
    <row r="24" spans="1:12">
      <c r="A24" s="896"/>
      <c r="B24" s="10">
        <v>22</v>
      </c>
      <c r="C24" s="16" t="s">
        <v>34</v>
      </c>
      <c r="D24" s="9">
        <v>2550</v>
      </c>
      <c r="E24" s="3" t="s">
        <v>12</v>
      </c>
      <c r="F24" s="10">
        <v>200</v>
      </c>
      <c r="G24" s="256" t="s">
        <v>13</v>
      </c>
      <c r="H24" s="259">
        <v>59.87</v>
      </c>
      <c r="I24" s="28">
        <v>51.32</v>
      </c>
      <c r="J24" s="29">
        <v>42.76</v>
      </c>
      <c r="K24" s="920"/>
      <c r="L24" s="932"/>
    </row>
    <row r="25" spans="1:12" ht="15.75" thickBot="1">
      <c r="A25" s="897"/>
      <c r="B25" s="18">
        <v>23</v>
      </c>
      <c r="C25" s="17" t="s">
        <v>35</v>
      </c>
      <c r="D25" s="13">
        <v>3580</v>
      </c>
      <c r="E25" s="11" t="s">
        <v>12</v>
      </c>
      <c r="F25" s="18">
        <v>200</v>
      </c>
      <c r="G25" s="257" t="s">
        <v>13</v>
      </c>
      <c r="H25" s="260">
        <v>84.43</v>
      </c>
      <c r="I25" s="30">
        <v>72.37</v>
      </c>
      <c r="J25" s="31">
        <v>60.31</v>
      </c>
      <c r="K25" s="920"/>
      <c r="L25" s="932"/>
    </row>
    <row r="26" spans="1:12" ht="18" customHeight="1">
      <c r="A26" s="895" t="s">
        <v>102</v>
      </c>
      <c r="B26" s="7">
        <v>24</v>
      </c>
      <c r="C26" s="19" t="s">
        <v>36</v>
      </c>
      <c r="D26" s="5"/>
      <c r="E26" s="6" t="s">
        <v>12</v>
      </c>
      <c r="F26" s="20">
        <v>500</v>
      </c>
      <c r="G26" s="254" t="s">
        <v>13</v>
      </c>
      <c r="H26" s="258">
        <v>4.5599999999999996</v>
      </c>
      <c r="I26" s="32">
        <v>3.91</v>
      </c>
      <c r="J26" s="27">
        <v>3.26</v>
      </c>
      <c r="K26" s="919"/>
      <c r="L26" s="922" t="s">
        <v>37</v>
      </c>
    </row>
    <row r="27" spans="1:12" ht="19.5" customHeight="1">
      <c r="A27" s="896"/>
      <c r="B27" s="10">
        <v>25</v>
      </c>
      <c r="C27" s="21" t="s">
        <v>38</v>
      </c>
      <c r="D27" s="9"/>
      <c r="E27" s="3" t="s">
        <v>12</v>
      </c>
      <c r="F27" s="22">
        <v>500</v>
      </c>
      <c r="G27" s="256" t="s">
        <v>13</v>
      </c>
      <c r="H27" s="259">
        <v>5.24</v>
      </c>
      <c r="I27" s="33">
        <v>4.49</v>
      </c>
      <c r="J27" s="29">
        <v>3.74</v>
      </c>
      <c r="K27" s="920"/>
      <c r="L27" s="923"/>
    </row>
    <row r="28" spans="1:12" ht="18.75" customHeight="1">
      <c r="A28" s="896"/>
      <c r="B28" s="10">
        <v>26</v>
      </c>
      <c r="C28" s="21" t="s">
        <v>39</v>
      </c>
      <c r="D28" s="9"/>
      <c r="E28" s="3" t="s">
        <v>12</v>
      </c>
      <c r="F28" s="22">
        <v>250</v>
      </c>
      <c r="G28" s="256" t="s">
        <v>13</v>
      </c>
      <c r="H28" s="259">
        <v>8.5</v>
      </c>
      <c r="I28" s="33">
        <v>7.28</v>
      </c>
      <c r="J28" s="29">
        <v>6.07</v>
      </c>
      <c r="K28" s="920"/>
      <c r="L28" s="923"/>
    </row>
    <row r="29" spans="1:12" ht="18.75" customHeight="1">
      <c r="A29" s="896"/>
      <c r="B29" s="10">
        <v>27</v>
      </c>
      <c r="C29" s="21" t="s">
        <v>40</v>
      </c>
      <c r="D29" s="9"/>
      <c r="E29" s="3" t="s">
        <v>12</v>
      </c>
      <c r="F29" s="22">
        <v>250</v>
      </c>
      <c r="G29" s="256" t="s">
        <v>13</v>
      </c>
      <c r="H29" s="259">
        <v>9.67</v>
      </c>
      <c r="I29" s="33">
        <v>8.2899999999999991</v>
      </c>
      <c r="J29" s="29">
        <v>6.91</v>
      </c>
      <c r="K29" s="920"/>
      <c r="L29" s="923"/>
    </row>
    <row r="30" spans="1:12" ht="18" customHeight="1">
      <c r="A30" s="896"/>
      <c r="B30" s="10">
        <v>28</v>
      </c>
      <c r="C30" s="21" t="s">
        <v>41</v>
      </c>
      <c r="D30" s="9"/>
      <c r="E30" s="3" t="s">
        <v>12</v>
      </c>
      <c r="F30" s="22">
        <v>250</v>
      </c>
      <c r="G30" s="256" t="s">
        <v>13</v>
      </c>
      <c r="H30" s="259">
        <v>16.63</v>
      </c>
      <c r="I30" s="33">
        <v>14.26</v>
      </c>
      <c r="J30" s="29">
        <v>11.88</v>
      </c>
      <c r="K30" s="920"/>
      <c r="L30" s="923"/>
    </row>
    <row r="31" spans="1:12" ht="18" customHeight="1">
      <c r="A31" s="896"/>
      <c r="B31" s="10">
        <v>29</v>
      </c>
      <c r="C31" s="21" t="s">
        <v>42</v>
      </c>
      <c r="D31" s="9"/>
      <c r="E31" s="3" t="s">
        <v>12</v>
      </c>
      <c r="F31" s="22">
        <v>200</v>
      </c>
      <c r="G31" s="621" t="s">
        <v>13</v>
      </c>
      <c r="H31" s="259">
        <v>20.3</v>
      </c>
      <c r="I31" s="33">
        <v>17.399999999999999</v>
      </c>
      <c r="J31" s="29">
        <v>14.5</v>
      </c>
      <c r="K31" s="920"/>
      <c r="L31" s="923"/>
    </row>
    <row r="32" spans="1:12" ht="21.75" customHeight="1" thickBot="1">
      <c r="A32" s="897"/>
      <c r="B32" s="14">
        <v>30</v>
      </c>
      <c r="C32" s="23" t="s">
        <v>43</v>
      </c>
      <c r="D32" s="24"/>
      <c r="E32" s="25" t="s">
        <v>12</v>
      </c>
      <c r="F32" s="26">
        <v>200</v>
      </c>
      <c r="G32" s="262" t="s">
        <v>13</v>
      </c>
      <c r="H32" s="263">
        <v>35.57</v>
      </c>
      <c r="I32" s="34">
        <v>30.49</v>
      </c>
      <c r="J32" s="35">
        <v>25.41</v>
      </c>
      <c r="K32" s="921"/>
      <c r="L32" s="924"/>
    </row>
  </sheetData>
  <mergeCells count="10">
    <mergeCell ref="A2:A12"/>
    <mergeCell ref="K26:K32"/>
    <mergeCell ref="L26:L32"/>
    <mergeCell ref="A13:A18"/>
    <mergeCell ref="A19:A25"/>
    <mergeCell ref="A26:A32"/>
    <mergeCell ref="K2:K12"/>
    <mergeCell ref="L2:L25"/>
    <mergeCell ref="K13:K18"/>
    <mergeCell ref="K19:K25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workbookViewId="0">
      <pane ySplit="1" topLeftCell="A50" activePane="bottomLeft" state="frozen"/>
      <selection pane="bottomLeft" activeCell="M53" sqref="M53:M60"/>
    </sheetView>
  </sheetViews>
  <sheetFormatPr defaultRowHeight="15"/>
  <cols>
    <col min="1" max="1" width="10.5703125" customWidth="1"/>
    <col min="2" max="2" width="5.85546875" style="182" customWidth="1"/>
    <col min="3" max="3" width="41.28515625" style="182" customWidth="1"/>
    <col min="4" max="6" width="9.140625" style="182"/>
    <col min="7" max="7" width="10.28515625" style="182" customWidth="1"/>
    <col min="8" max="11" width="9.140625" style="182"/>
    <col min="12" max="12" width="21.7109375" style="182" customWidth="1"/>
    <col min="13" max="13" width="38.28515625" style="182" customWidth="1"/>
    <col min="14" max="14" width="9.140625" style="182"/>
  </cols>
  <sheetData>
    <row r="1" spans="1:13" ht="60.75" thickBot="1">
      <c r="A1" s="101"/>
      <c r="B1" s="181" t="s">
        <v>0</v>
      </c>
      <c r="C1" s="944" t="s">
        <v>47</v>
      </c>
      <c r="D1" s="945"/>
      <c r="E1" s="218" t="s">
        <v>2</v>
      </c>
      <c r="F1" s="219" t="s">
        <v>3</v>
      </c>
      <c r="G1" s="219" t="s">
        <v>4</v>
      </c>
      <c r="H1" s="219" t="s">
        <v>5</v>
      </c>
      <c r="I1" s="220" t="s">
        <v>6</v>
      </c>
      <c r="J1" s="221" t="s">
        <v>7</v>
      </c>
      <c r="K1" s="222" t="s">
        <v>8</v>
      </c>
      <c r="L1" s="223" t="s">
        <v>9</v>
      </c>
      <c r="M1" s="224" t="s">
        <v>10</v>
      </c>
    </row>
    <row r="2" spans="1:13">
      <c r="A2" s="943" t="s">
        <v>211</v>
      </c>
      <c r="B2" s="78">
        <v>1</v>
      </c>
      <c r="C2" s="225" t="s">
        <v>155</v>
      </c>
      <c r="D2" s="183" t="s">
        <v>156</v>
      </c>
      <c r="E2" s="183">
        <v>1960</v>
      </c>
      <c r="F2" s="184" t="s">
        <v>50</v>
      </c>
      <c r="G2" s="184">
        <v>100</v>
      </c>
      <c r="H2" s="184" t="s">
        <v>13</v>
      </c>
      <c r="I2" s="68">
        <f>K2*1.4</f>
        <v>78.399999999999991</v>
      </c>
      <c r="J2" s="185">
        <f>K2*1.2</f>
        <v>67.2</v>
      </c>
      <c r="K2" s="70">
        <v>56</v>
      </c>
      <c r="L2" s="946"/>
      <c r="M2" s="940" t="s">
        <v>200</v>
      </c>
    </row>
    <row r="3" spans="1:13">
      <c r="A3" s="943"/>
      <c r="B3" s="71">
        <v>2</v>
      </c>
      <c r="C3" s="226" t="s">
        <v>155</v>
      </c>
      <c r="D3" s="186" t="s">
        <v>157</v>
      </c>
      <c r="E3" s="186">
        <v>1780</v>
      </c>
      <c r="F3" s="187" t="s">
        <v>50</v>
      </c>
      <c r="G3" s="187">
        <v>100</v>
      </c>
      <c r="H3" s="187" t="s">
        <v>13</v>
      </c>
      <c r="I3" s="74">
        <f>K3*1.4</f>
        <v>39.619999999999997</v>
      </c>
      <c r="J3" s="188">
        <f>K3*1.2</f>
        <v>33.96</v>
      </c>
      <c r="K3" s="76">
        <v>28.3</v>
      </c>
      <c r="L3" s="947"/>
      <c r="M3" s="941"/>
    </row>
    <row r="4" spans="1:13">
      <c r="A4" s="943"/>
      <c r="B4" s="71">
        <v>3</v>
      </c>
      <c r="C4" s="226" t="s">
        <v>158</v>
      </c>
      <c r="D4" s="186" t="s">
        <v>62</v>
      </c>
      <c r="E4" s="186">
        <v>1530</v>
      </c>
      <c r="F4" s="187" t="s">
        <v>50</v>
      </c>
      <c r="G4" s="187">
        <v>100</v>
      </c>
      <c r="H4" s="187" t="s">
        <v>13</v>
      </c>
      <c r="I4" s="74">
        <f t="shared" ref="I4:I14" si="0">K4*1.4</f>
        <v>32.199999999999996</v>
      </c>
      <c r="J4" s="188">
        <f t="shared" ref="J4:J27" si="1">K4*1.2</f>
        <v>27.599999999999998</v>
      </c>
      <c r="K4" s="76">
        <v>23</v>
      </c>
      <c r="L4" s="947"/>
      <c r="M4" s="941"/>
    </row>
    <row r="5" spans="1:13">
      <c r="A5" s="943"/>
      <c r="B5" s="71">
        <v>4</v>
      </c>
      <c r="C5" s="226" t="s">
        <v>158</v>
      </c>
      <c r="D5" s="186" t="s">
        <v>58</v>
      </c>
      <c r="E5" s="186">
        <v>1250</v>
      </c>
      <c r="F5" s="187" t="s">
        <v>50</v>
      </c>
      <c r="G5" s="187">
        <v>100</v>
      </c>
      <c r="H5" s="187" t="s">
        <v>13</v>
      </c>
      <c r="I5" s="74">
        <f t="shared" si="0"/>
        <v>27.72</v>
      </c>
      <c r="J5" s="188">
        <f t="shared" si="1"/>
        <v>23.76</v>
      </c>
      <c r="K5" s="76">
        <v>19.8</v>
      </c>
      <c r="L5" s="947"/>
      <c r="M5" s="941"/>
    </row>
    <row r="6" spans="1:13">
      <c r="A6" s="943"/>
      <c r="B6" s="71">
        <v>5</v>
      </c>
      <c r="C6" s="226" t="s">
        <v>158</v>
      </c>
      <c r="D6" s="186" t="s">
        <v>159</v>
      </c>
      <c r="E6" s="186">
        <v>1150</v>
      </c>
      <c r="F6" s="187" t="s">
        <v>50</v>
      </c>
      <c r="G6" s="187">
        <v>100</v>
      </c>
      <c r="H6" s="187" t="s">
        <v>13</v>
      </c>
      <c r="I6" s="74">
        <f t="shared" si="0"/>
        <v>25.34</v>
      </c>
      <c r="J6" s="188">
        <f t="shared" si="1"/>
        <v>21.720000000000002</v>
      </c>
      <c r="K6" s="76">
        <v>18.100000000000001</v>
      </c>
      <c r="L6" s="947"/>
      <c r="M6" s="941"/>
    </row>
    <row r="7" spans="1:13">
      <c r="A7" s="943"/>
      <c r="B7" s="71">
        <v>6</v>
      </c>
      <c r="C7" s="226" t="s">
        <v>158</v>
      </c>
      <c r="D7" s="186" t="s">
        <v>59</v>
      </c>
      <c r="E7" s="186">
        <v>1030</v>
      </c>
      <c r="F7" s="187" t="s">
        <v>50</v>
      </c>
      <c r="G7" s="187">
        <v>100</v>
      </c>
      <c r="H7" s="187" t="s">
        <v>13</v>
      </c>
      <c r="I7" s="74">
        <f t="shared" si="0"/>
        <v>21</v>
      </c>
      <c r="J7" s="188">
        <f t="shared" si="1"/>
        <v>18</v>
      </c>
      <c r="K7" s="76">
        <v>15</v>
      </c>
      <c r="L7" s="947"/>
      <c r="M7" s="941"/>
    </row>
    <row r="8" spans="1:13">
      <c r="A8" s="943"/>
      <c r="B8" s="71">
        <v>7</v>
      </c>
      <c r="C8" s="226" t="s">
        <v>158</v>
      </c>
      <c r="D8" s="186" t="s">
        <v>57</v>
      </c>
      <c r="E8" s="186">
        <v>1100</v>
      </c>
      <c r="F8" s="187" t="s">
        <v>50</v>
      </c>
      <c r="G8" s="187">
        <v>200</v>
      </c>
      <c r="H8" s="187" t="s">
        <v>13</v>
      </c>
      <c r="I8" s="74">
        <f t="shared" si="0"/>
        <v>15.12</v>
      </c>
      <c r="J8" s="188">
        <f t="shared" si="1"/>
        <v>12.96</v>
      </c>
      <c r="K8" s="76">
        <v>10.8</v>
      </c>
      <c r="L8" s="947"/>
      <c r="M8" s="941"/>
    </row>
    <row r="9" spans="1:13">
      <c r="A9" s="943"/>
      <c r="B9" s="71">
        <v>8</v>
      </c>
      <c r="C9" s="226" t="s">
        <v>160</v>
      </c>
      <c r="D9" s="186" t="s">
        <v>56</v>
      </c>
      <c r="E9" s="186">
        <v>750</v>
      </c>
      <c r="F9" s="187" t="s">
        <v>50</v>
      </c>
      <c r="G9" s="187">
        <v>200</v>
      </c>
      <c r="H9" s="187" t="s">
        <v>13</v>
      </c>
      <c r="I9" s="74">
        <f t="shared" si="0"/>
        <v>11.2</v>
      </c>
      <c r="J9" s="188">
        <f t="shared" si="1"/>
        <v>9.6</v>
      </c>
      <c r="K9" s="76">
        <v>8</v>
      </c>
      <c r="L9" s="947"/>
      <c r="M9" s="941"/>
    </row>
    <row r="10" spans="1:13">
      <c r="A10" s="943"/>
      <c r="B10" s="71">
        <v>9</v>
      </c>
      <c r="C10" s="226" t="s">
        <v>160</v>
      </c>
      <c r="D10" s="186" t="s">
        <v>55</v>
      </c>
      <c r="E10" s="186">
        <v>350</v>
      </c>
      <c r="F10" s="187" t="s">
        <v>50</v>
      </c>
      <c r="G10" s="187">
        <v>250</v>
      </c>
      <c r="H10" s="187" t="s">
        <v>13</v>
      </c>
      <c r="I10" s="74">
        <f t="shared" si="0"/>
        <v>6.72</v>
      </c>
      <c r="J10" s="188">
        <f t="shared" si="1"/>
        <v>5.76</v>
      </c>
      <c r="K10" s="76">
        <v>4.8</v>
      </c>
      <c r="L10" s="947"/>
      <c r="M10" s="941"/>
    </row>
    <row r="11" spans="1:13">
      <c r="A11" s="943"/>
      <c r="B11" s="71">
        <v>10</v>
      </c>
      <c r="C11" s="226" t="s">
        <v>160</v>
      </c>
      <c r="D11" s="186" t="s">
        <v>54</v>
      </c>
      <c r="E11" s="186">
        <v>220</v>
      </c>
      <c r="F11" s="187" t="s">
        <v>50</v>
      </c>
      <c r="G11" s="187">
        <v>250</v>
      </c>
      <c r="H11" s="187" t="s">
        <v>13</v>
      </c>
      <c r="I11" s="74">
        <f t="shared" si="0"/>
        <v>4.34</v>
      </c>
      <c r="J11" s="188">
        <f t="shared" si="1"/>
        <v>3.7199999999999998</v>
      </c>
      <c r="K11" s="76">
        <v>3.1</v>
      </c>
      <c r="L11" s="947"/>
      <c r="M11" s="941"/>
    </row>
    <row r="12" spans="1:13">
      <c r="A12" s="943"/>
      <c r="B12" s="71">
        <v>11</v>
      </c>
      <c r="C12" s="226" t="s">
        <v>160</v>
      </c>
      <c r="D12" s="186" t="s">
        <v>53</v>
      </c>
      <c r="E12" s="186">
        <v>120</v>
      </c>
      <c r="F12" s="187" t="s">
        <v>50</v>
      </c>
      <c r="G12" s="187">
        <v>300</v>
      </c>
      <c r="H12" s="187" t="s">
        <v>13</v>
      </c>
      <c r="I12" s="74">
        <f t="shared" si="0"/>
        <v>3.6399999999999997</v>
      </c>
      <c r="J12" s="188">
        <f t="shared" si="1"/>
        <v>3.12</v>
      </c>
      <c r="K12" s="76">
        <v>2.6</v>
      </c>
      <c r="L12" s="947"/>
      <c r="M12" s="941"/>
    </row>
    <row r="13" spans="1:13">
      <c r="A13" s="943"/>
      <c r="B13" s="71">
        <v>12</v>
      </c>
      <c r="C13" s="226" t="s">
        <v>160</v>
      </c>
      <c r="D13" s="186" t="s">
        <v>52</v>
      </c>
      <c r="E13" s="186">
        <v>90</v>
      </c>
      <c r="F13" s="187" t="s">
        <v>50</v>
      </c>
      <c r="G13" s="187">
        <v>500</v>
      </c>
      <c r="H13" s="187" t="s">
        <v>13</v>
      </c>
      <c r="I13" s="74">
        <f t="shared" si="0"/>
        <v>2.3519999999999999</v>
      </c>
      <c r="J13" s="188">
        <f t="shared" si="1"/>
        <v>2.016</v>
      </c>
      <c r="K13" s="76">
        <v>1.68</v>
      </c>
      <c r="L13" s="947"/>
      <c r="M13" s="941"/>
    </row>
    <row r="14" spans="1:13" ht="15.75" thickBot="1">
      <c r="A14" s="943"/>
      <c r="B14" s="81">
        <v>13</v>
      </c>
      <c r="C14" s="227" t="s">
        <v>160</v>
      </c>
      <c r="D14" s="190" t="s">
        <v>51</v>
      </c>
      <c r="E14" s="190">
        <v>80</v>
      </c>
      <c r="F14" s="191" t="s">
        <v>50</v>
      </c>
      <c r="G14" s="191">
        <v>500</v>
      </c>
      <c r="H14" s="191" t="s">
        <v>13</v>
      </c>
      <c r="I14" s="55">
        <f t="shared" si="0"/>
        <v>1.54</v>
      </c>
      <c r="J14" s="192">
        <f t="shared" si="1"/>
        <v>1.32</v>
      </c>
      <c r="K14" s="57">
        <v>1.1000000000000001</v>
      </c>
      <c r="L14" s="948"/>
      <c r="M14" s="942"/>
    </row>
    <row r="15" spans="1:13">
      <c r="A15" s="925" t="s">
        <v>212</v>
      </c>
      <c r="B15" s="78">
        <v>14</v>
      </c>
      <c r="C15" s="225" t="s">
        <v>161</v>
      </c>
      <c r="D15" s="183" t="s">
        <v>80</v>
      </c>
      <c r="E15" s="183">
        <v>70</v>
      </c>
      <c r="F15" s="184" t="s">
        <v>162</v>
      </c>
      <c r="G15" s="184" t="s">
        <v>163</v>
      </c>
      <c r="H15" s="184" t="s">
        <v>68</v>
      </c>
      <c r="I15" s="68" t="s">
        <v>164</v>
      </c>
      <c r="J15" s="185" t="s">
        <v>165</v>
      </c>
      <c r="K15" s="70" t="s">
        <v>166</v>
      </c>
      <c r="L15" s="946"/>
      <c r="M15" s="940" t="s">
        <v>199</v>
      </c>
    </row>
    <row r="16" spans="1:13">
      <c r="A16" s="926"/>
      <c r="B16" s="71">
        <v>15</v>
      </c>
      <c r="C16" s="226" t="s">
        <v>167</v>
      </c>
      <c r="D16" s="186" t="s">
        <v>168</v>
      </c>
      <c r="E16" s="186">
        <v>80</v>
      </c>
      <c r="F16" s="187" t="s">
        <v>162</v>
      </c>
      <c r="G16" s="187" t="s">
        <v>169</v>
      </c>
      <c r="H16" s="187" t="s">
        <v>68</v>
      </c>
      <c r="I16" s="74" t="s">
        <v>170</v>
      </c>
      <c r="J16" s="188" t="s">
        <v>171</v>
      </c>
      <c r="K16" s="76" t="s">
        <v>172</v>
      </c>
      <c r="L16" s="947"/>
      <c r="M16" s="941"/>
    </row>
    <row r="17" spans="1:13">
      <c r="A17" s="926"/>
      <c r="B17" s="71">
        <v>16</v>
      </c>
      <c r="C17" s="226" t="s">
        <v>167</v>
      </c>
      <c r="D17" s="186" t="s">
        <v>173</v>
      </c>
      <c r="E17" s="186">
        <v>90</v>
      </c>
      <c r="F17" s="187" t="s">
        <v>162</v>
      </c>
      <c r="G17" s="187" t="s">
        <v>169</v>
      </c>
      <c r="H17" s="187" t="s">
        <v>68</v>
      </c>
      <c r="I17" s="74" t="s">
        <v>174</v>
      </c>
      <c r="J17" s="188" t="s">
        <v>175</v>
      </c>
      <c r="K17" s="76" t="s">
        <v>176</v>
      </c>
      <c r="L17" s="947"/>
      <c r="M17" s="941"/>
    </row>
    <row r="18" spans="1:13">
      <c r="A18" s="926"/>
      <c r="B18" s="71">
        <v>17</v>
      </c>
      <c r="C18" s="226" t="s">
        <v>167</v>
      </c>
      <c r="D18" s="186" t="s">
        <v>177</v>
      </c>
      <c r="E18" s="186">
        <v>120</v>
      </c>
      <c r="F18" s="187" t="s">
        <v>162</v>
      </c>
      <c r="G18" s="187">
        <v>20</v>
      </c>
      <c r="H18" s="187" t="s">
        <v>68</v>
      </c>
      <c r="I18" s="74">
        <f t="shared" ref="I18:I27" si="2">K18*1.4</f>
        <v>68.599999999999994</v>
      </c>
      <c r="J18" s="188">
        <f t="shared" si="1"/>
        <v>58.8</v>
      </c>
      <c r="K18" s="76">
        <v>49</v>
      </c>
      <c r="L18" s="947"/>
      <c r="M18" s="941"/>
    </row>
    <row r="19" spans="1:13">
      <c r="A19" s="926"/>
      <c r="B19" s="71">
        <v>18</v>
      </c>
      <c r="C19" s="226" t="s">
        <v>167</v>
      </c>
      <c r="D19" s="186" t="s">
        <v>178</v>
      </c>
      <c r="E19" s="186">
        <v>160</v>
      </c>
      <c r="F19" s="187" t="s">
        <v>162</v>
      </c>
      <c r="G19" s="187">
        <v>20</v>
      </c>
      <c r="H19" s="187" t="s">
        <v>68</v>
      </c>
      <c r="I19" s="74">
        <f t="shared" si="2"/>
        <v>81.199999999999989</v>
      </c>
      <c r="J19" s="188">
        <f t="shared" si="1"/>
        <v>69.599999999999994</v>
      </c>
      <c r="K19" s="76">
        <v>58</v>
      </c>
      <c r="L19" s="947"/>
      <c r="M19" s="941"/>
    </row>
    <row r="20" spans="1:13">
      <c r="A20" s="926"/>
      <c r="B20" s="71">
        <v>19</v>
      </c>
      <c r="C20" s="226" t="s">
        <v>167</v>
      </c>
      <c r="D20" s="186" t="s">
        <v>179</v>
      </c>
      <c r="E20" s="186">
        <v>350</v>
      </c>
      <c r="F20" s="187" t="s">
        <v>162</v>
      </c>
      <c r="G20" s="187">
        <v>20</v>
      </c>
      <c r="H20" s="187" t="s">
        <v>68</v>
      </c>
      <c r="I20" s="74">
        <f t="shared" si="2"/>
        <v>128.79999999999998</v>
      </c>
      <c r="J20" s="188">
        <f t="shared" si="1"/>
        <v>110.39999999999999</v>
      </c>
      <c r="K20" s="76">
        <v>92</v>
      </c>
      <c r="L20" s="947"/>
      <c r="M20" s="941"/>
    </row>
    <row r="21" spans="1:13">
      <c r="A21" s="926"/>
      <c r="B21" s="71">
        <v>20</v>
      </c>
      <c r="C21" s="226" t="s">
        <v>167</v>
      </c>
      <c r="D21" s="186" t="s">
        <v>180</v>
      </c>
      <c r="E21" s="186">
        <v>580</v>
      </c>
      <c r="F21" s="187" t="s">
        <v>162</v>
      </c>
      <c r="G21" s="187">
        <v>20</v>
      </c>
      <c r="H21" s="187" t="s">
        <v>68</v>
      </c>
      <c r="I21" s="74">
        <f t="shared" si="2"/>
        <v>217</v>
      </c>
      <c r="J21" s="188">
        <f t="shared" si="1"/>
        <v>186</v>
      </c>
      <c r="K21" s="76">
        <v>155</v>
      </c>
      <c r="L21" s="947"/>
      <c r="M21" s="941"/>
    </row>
    <row r="22" spans="1:13">
      <c r="A22" s="926"/>
      <c r="B22" s="71">
        <v>21</v>
      </c>
      <c r="C22" s="226" t="s">
        <v>167</v>
      </c>
      <c r="D22" s="186" t="s">
        <v>181</v>
      </c>
      <c r="E22" s="186">
        <v>800</v>
      </c>
      <c r="F22" s="187" t="s">
        <v>162</v>
      </c>
      <c r="G22" s="187">
        <v>20</v>
      </c>
      <c r="H22" s="187" t="s">
        <v>68</v>
      </c>
      <c r="I22" s="74">
        <f t="shared" si="2"/>
        <v>287</v>
      </c>
      <c r="J22" s="188">
        <f t="shared" si="1"/>
        <v>246</v>
      </c>
      <c r="K22" s="76">
        <v>205</v>
      </c>
      <c r="L22" s="947"/>
      <c r="M22" s="941"/>
    </row>
    <row r="23" spans="1:13">
      <c r="A23" s="926"/>
      <c r="B23" s="71">
        <v>22</v>
      </c>
      <c r="C23" s="226" t="s">
        <v>167</v>
      </c>
      <c r="D23" s="186" t="s">
        <v>182</v>
      </c>
      <c r="E23" s="186">
        <v>1030</v>
      </c>
      <c r="F23" s="187" t="s">
        <v>162</v>
      </c>
      <c r="G23" s="187">
        <v>20</v>
      </c>
      <c r="H23" s="187" t="s">
        <v>68</v>
      </c>
      <c r="I23" s="74">
        <f t="shared" si="2"/>
        <v>413</v>
      </c>
      <c r="J23" s="188">
        <f t="shared" si="1"/>
        <v>354</v>
      </c>
      <c r="K23" s="76">
        <v>295</v>
      </c>
      <c r="L23" s="947"/>
      <c r="M23" s="941"/>
    </row>
    <row r="24" spans="1:13">
      <c r="A24" s="926"/>
      <c r="B24" s="71">
        <v>23</v>
      </c>
      <c r="C24" s="226" t="s">
        <v>167</v>
      </c>
      <c r="D24" s="186" t="s">
        <v>183</v>
      </c>
      <c r="E24" s="186">
        <v>1250</v>
      </c>
      <c r="F24" s="187" t="s">
        <v>162</v>
      </c>
      <c r="G24" s="187">
        <v>20</v>
      </c>
      <c r="H24" s="187" t="s">
        <v>68</v>
      </c>
      <c r="I24" s="74">
        <f t="shared" si="2"/>
        <v>525</v>
      </c>
      <c r="J24" s="188">
        <f t="shared" si="1"/>
        <v>450</v>
      </c>
      <c r="K24" s="76">
        <v>375</v>
      </c>
      <c r="L24" s="947"/>
      <c r="M24" s="941"/>
    </row>
    <row r="25" spans="1:13">
      <c r="A25" s="926"/>
      <c r="B25" s="71">
        <v>24</v>
      </c>
      <c r="C25" s="226" t="s">
        <v>167</v>
      </c>
      <c r="D25" s="186" t="s">
        <v>184</v>
      </c>
      <c r="E25" s="186">
        <v>1530</v>
      </c>
      <c r="F25" s="187" t="s">
        <v>162</v>
      </c>
      <c r="G25" s="187">
        <v>20</v>
      </c>
      <c r="H25" s="187" t="s">
        <v>68</v>
      </c>
      <c r="I25" s="74">
        <f t="shared" si="2"/>
        <v>595</v>
      </c>
      <c r="J25" s="188">
        <f t="shared" si="1"/>
        <v>510</v>
      </c>
      <c r="K25" s="76">
        <v>425</v>
      </c>
      <c r="L25" s="947"/>
      <c r="M25" s="941"/>
    </row>
    <row r="26" spans="1:13" ht="15.75" thickBot="1">
      <c r="A26" s="927"/>
      <c r="B26" s="81">
        <v>25</v>
      </c>
      <c r="C26" s="228" t="s">
        <v>167</v>
      </c>
      <c r="D26" s="190" t="s">
        <v>185</v>
      </c>
      <c r="E26" s="190">
        <v>1780</v>
      </c>
      <c r="F26" s="191" t="s">
        <v>162</v>
      </c>
      <c r="G26" s="191">
        <v>20</v>
      </c>
      <c r="H26" s="191" t="s">
        <v>68</v>
      </c>
      <c r="I26" s="55">
        <f t="shared" si="2"/>
        <v>707</v>
      </c>
      <c r="J26" s="192">
        <f t="shared" si="1"/>
        <v>606</v>
      </c>
      <c r="K26" s="57">
        <v>505</v>
      </c>
      <c r="L26" s="948"/>
      <c r="M26" s="942"/>
    </row>
    <row r="27" spans="1:13" ht="96.75" thickBot="1">
      <c r="A27" s="895" t="s">
        <v>213</v>
      </c>
      <c r="B27" s="193">
        <v>26</v>
      </c>
      <c r="C27" s="229" t="s">
        <v>186</v>
      </c>
      <c r="D27" s="194" t="s">
        <v>177</v>
      </c>
      <c r="E27" s="194"/>
      <c r="F27" s="195" t="s">
        <v>187</v>
      </c>
      <c r="G27" s="196" t="s">
        <v>188</v>
      </c>
      <c r="H27" s="195" t="s">
        <v>68</v>
      </c>
      <c r="I27" s="197">
        <f t="shared" si="2"/>
        <v>2.38</v>
      </c>
      <c r="J27" s="198">
        <f t="shared" si="1"/>
        <v>2.04</v>
      </c>
      <c r="K27" s="199">
        <v>1.7</v>
      </c>
      <c r="L27" s="200"/>
      <c r="M27" s="201" t="s">
        <v>189</v>
      </c>
    </row>
    <row r="28" spans="1:13" ht="24">
      <c r="A28" s="896"/>
      <c r="B28" s="202">
        <v>27</v>
      </c>
      <c r="C28" s="230" t="s">
        <v>190</v>
      </c>
      <c r="D28" s="203" t="s">
        <v>168</v>
      </c>
      <c r="E28" s="203"/>
      <c r="F28" s="203"/>
      <c r="G28" s="204" t="s">
        <v>191</v>
      </c>
      <c r="H28" s="203" t="s">
        <v>13</v>
      </c>
      <c r="I28" s="205" t="s">
        <v>192</v>
      </c>
      <c r="J28" s="206" t="s">
        <v>193</v>
      </c>
      <c r="K28" s="207" t="s">
        <v>194</v>
      </c>
      <c r="L28" s="208"/>
      <c r="M28" s="949" t="s">
        <v>195</v>
      </c>
    </row>
    <row r="29" spans="1:13" ht="24.75" thickBot="1">
      <c r="A29" s="896"/>
      <c r="B29" s="209">
        <v>28</v>
      </c>
      <c r="C29" s="231" t="s">
        <v>190</v>
      </c>
      <c r="D29" s="210" t="s">
        <v>173</v>
      </c>
      <c r="E29" s="210"/>
      <c r="F29" s="210"/>
      <c r="G29" s="211" t="s">
        <v>191</v>
      </c>
      <c r="H29" s="210" t="s">
        <v>13</v>
      </c>
      <c r="I29" s="212" t="s">
        <v>196</v>
      </c>
      <c r="J29" s="213" t="s">
        <v>197</v>
      </c>
      <c r="K29" s="214" t="s">
        <v>198</v>
      </c>
      <c r="L29" s="215"/>
      <c r="M29" s="950"/>
    </row>
    <row r="30" spans="1:13">
      <c r="A30" s="895" t="s">
        <v>214</v>
      </c>
      <c r="B30" s="78">
        <v>31</v>
      </c>
      <c r="C30" s="233" t="s">
        <v>201</v>
      </c>
      <c r="D30" s="183" t="s">
        <v>157</v>
      </c>
      <c r="E30" s="183">
        <v>2180</v>
      </c>
      <c r="F30" s="184" t="s">
        <v>50</v>
      </c>
      <c r="G30" s="184">
        <v>50</v>
      </c>
      <c r="H30" s="184" t="s">
        <v>13</v>
      </c>
      <c r="I30" s="68">
        <f t="shared" ref="I30:I40" si="3">K30*1.4</f>
        <v>49</v>
      </c>
      <c r="J30" s="185">
        <f t="shared" ref="J30:J40" si="4">K30*1.2</f>
        <v>42</v>
      </c>
      <c r="K30" s="70">
        <v>35</v>
      </c>
      <c r="L30" s="937"/>
      <c r="M30" s="940" t="s">
        <v>210</v>
      </c>
    </row>
    <row r="31" spans="1:13">
      <c r="A31" s="896"/>
      <c r="B31" s="71">
        <v>32</v>
      </c>
      <c r="C31" s="234" t="s">
        <v>202</v>
      </c>
      <c r="D31" s="186" t="s">
        <v>62</v>
      </c>
      <c r="E31" s="186">
        <v>1730</v>
      </c>
      <c r="F31" s="187" t="s">
        <v>50</v>
      </c>
      <c r="G31" s="187">
        <v>50</v>
      </c>
      <c r="H31" s="187" t="s">
        <v>13</v>
      </c>
      <c r="I31" s="74">
        <f t="shared" si="3"/>
        <v>36.4</v>
      </c>
      <c r="J31" s="188">
        <f t="shared" si="4"/>
        <v>31.2</v>
      </c>
      <c r="K31" s="76">
        <v>26</v>
      </c>
      <c r="L31" s="938"/>
      <c r="M31" s="941"/>
    </row>
    <row r="32" spans="1:13">
      <c r="A32" s="896"/>
      <c r="B32" s="71">
        <v>33</v>
      </c>
      <c r="C32" s="234" t="s">
        <v>203</v>
      </c>
      <c r="D32" s="186" t="s">
        <v>58</v>
      </c>
      <c r="E32" s="186">
        <v>1420</v>
      </c>
      <c r="F32" s="187" t="s">
        <v>204</v>
      </c>
      <c r="G32" s="187" t="s">
        <v>72</v>
      </c>
      <c r="H32" s="187" t="s">
        <v>13</v>
      </c>
      <c r="I32" s="74">
        <f t="shared" si="3"/>
        <v>29.4</v>
      </c>
      <c r="J32" s="188">
        <f t="shared" si="4"/>
        <v>25.2</v>
      </c>
      <c r="K32" s="76">
        <v>21</v>
      </c>
      <c r="L32" s="938"/>
      <c r="M32" s="941"/>
    </row>
    <row r="33" spans="1:13">
      <c r="A33" s="896"/>
      <c r="B33" s="71">
        <v>34</v>
      </c>
      <c r="C33" s="234" t="s">
        <v>203</v>
      </c>
      <c r="D33" s="186" t="s">
        <v>59</v>
      </c>
      <c r="E33" s="186">
        <v>1150</v>
      </c>
      <c r="F33" s="187" t="s">
        <v>204</v>
      </c>
      <c r="G33" s="187" t="s">
        <v>205</v>
      </c>
      <c r="H33" s="187" t="s">
        <v>13</v>
      </c>
      <c r="I33" s="74">
        <f t="shared" si="3"/>
        <v>24.779999999999998</v>
      </c>
      <c r="J33" s="188">
        <f t="shared" si="4"/>
        <v>21.24</v>
      </c>
      <c r="K33" s="76">
        <v>17.7</v>
      </c>
      <c r="L33" s="938"/>
      <c r="M33" s="941"/>
    </row>
    <row r="34" spans="1:13">
      <c r="A34" s="896"/>
      <c r="B34" s="71">
        <v>35</v>
      </c>
      <c r="C34" s="234" t="s">
        <v>206</v>
      </c>
      <c r="D34" s="186" t="s">
        <v>57</v>
      </c>
      <c r="E34" s="186">
        <v>980</v>
      </c>
      <c r="F34" s="187" t="s">
        <v>204</v>
      </c>
      <c r="G34" s="186" t="s">
        <v>207</v>
      </c>
      <c r="H34" s="187" t="s">
        <v>13</v>
      </c>
      <c r="I34" s="74">
        <f t="shared" si="3"/>
        <v>19.739999999999998</v>
      </c>
      <c r="J34" s="188">
        <f t="shared" si="4"/>
        <v>16.919999999999998</v>
      </c>
      <c r="K34" s="76">
        <v>14.1</v>
      </c>
      <c r="L34" s="938"/>
      <c r="M34" s="941"/>
    </row>
    <row r="35" spans="1:13">
      <c r="A35" s="896"/>
      <c r="B35" s="71">
        <v>36</v>
      </c>
      <c r="C35" s="234" t="s">
        <v>206</v>
      </c>
      <c r="D35" s="186" t="s">
        <v>56</v>
      </c>
      <c r="E35" s="186">
        <v>750</v>
      </c>
      <c r="F35" s="187" t="s">
        <v>204</v>
      </c>
      <c r="G35" s="187" t="s">
        <v>207</v>
      </c>
      <c r="H35" s="187" t="s">
        <v>13</v>
      </c>
      <c r="I35" s="74">
        <f t="shared" si="3"/>
        <v>15.959999999999999</v>
      </c>
      <c r="J35" s="188">
        <f t="shared" si="4"/>
        <v>13.68</v>
      </c>
      <c r="K35" s="76">
        <v>11.4</v>
      </c>
      <c r="L35" s="938"/>
      <c r="M35" s="941"/>
    </row>
    <row r="36" spans="1:13">
      <c r="A36" s="896"/>
      <c r="B36" s="71">
        <v>37</v>
      </c>
      <c r="C36" s="234" t="s">
        <v>206</v>
      </c>
      <c r="D36" s="186" t="s">
        <v>55</v>
      </c>
      <c r="E36" s="186">
        <v>420</v>
      </c>
      <c r="F36" s="187" t="s">
        <v>204</v>
      </c>
      <c r="G36" s="187" t="s">
        <v>207</v>
      </c>
      <c r="H36" s="187" t="s">
        <v>13</v>
      </c>
      <c r="I36" s="74">
        <f t="shared" si="3"/>
        <v>10.5</v>
      </c>
      <c r="J36" s="188">
        <f t="shared" si="4"/>
        <v>9</v>
      </c>
      <c r="K36" s="76">
        <v>7.5</v>
      </c>
      <c r="L36" s="938"/>
      <c r="M36" s="941"/>
    </row>
    <row r="37" spans="1:13">
      <c r="A37" s="896"/>
      <c r="B37" s="71">
        <v>38</v>
      </c>
      <c r="C37" s="234" t="s">
        <v>208</v>
      </c>
      <c r="D37" s="186" t="s">
        <v>54</v>
      </c>
      <c r="E37" s="186">
        <v>220</v>
      </c>
      <c r="F37" s="187" t="s">
        <v>204</v>
      </c>
      <c r="G37" s="187" t="s">
        <v>207</v>
      </c>
      <c r="H37" s="187" t="s">
        <v>13</v>
      </c>
      <c r="I37" s="74">
        <f t="shared" si="3"/>
        <v>7.56</v>
      </c>
      <c r="J37" s="188">
        <f t="shared" si="4"/>
        <v>6.48</v>
      </c>
      <c r="K37" s="76">
        <v>5.4</v>
      </c>
      <c r="L37" s="938"/>
      <c r="M37" s="941"/>
    </row>
    <row r="38" spans="1:13">
      <c r="A38" s="896"/>
      <c r="B38" s="71">
        <v>39</v>
      </c>
      <c r="C38" s="234" t="s">
        <v>208</v>
      </c>
      <c r="D38" s="186" t="s">
        <v>53</v>
      </c>
      <c r="E38" s="186">
        <v>150</v>
      </c>
      <c r="F38" s="187" t="s">
        <v>50</v>
      </c>
      <c r="G38" s="187">
        <v>200</v>
      </c>
      <c r="H38" s="187" t="s">
        <v>13</v>
      </c>
      <c r="I38" s="74">
        <f t="shared" si="3"/>
        <v>5.6</v>
      </c>
      <c r="J38" s="188">
        <f t="shared" si="4"/>
        <v>4.8</v>
      </c>
      <c r="K38" s="76">
        <v>4</v>
      </c>
      <c r="L38" s="938"/>
      <c r="M38" s="941"/>
    </row>
    <row r="39" spans="1:13">
      <c r="A39" s="896"/>
      <c r="B39" s="71">
        <v>40</v>
      </c>
      <c r="C39" s="234" t="s">
        <v>208</v>
      </c>
      <c r="D39" s="186" t="s">
        <v>52</v>
      </c>
      <c r="E39" s="186">
        <v>124</v>
      </c>
      <c r="F39" s="187" t="s">
        <v>50</v>
      </c>
      <c r="G39" s="187">
        <v>500</v>
      </c>
      <c r="H39" s="187" t="s">
        <v>13</v>
      </c>
      <c r="I39" s="74">
        <f t="shared" si="3"/>
        <v>3.5</v>
      </c>
      <c r="J39" s="188">
        <f t="shared" si="4"/>
        <v>3</v>
      </c>
      <c r="K39" s="76">
        <v>2.5</v>
      </c>
      <c r="L39" s="938"/>
      <c r="M39" s="941"/>
    </row>
    <row r="40" spans="1:13">
      <c r="A40" s="896"/>
      <c r="B40" s="71">
        <v>41</v>
      </c>
      <c r="C40" s="234" t="s">
        <v>208</v>
      </c>
      <c r="D40" s="186" t="s">
        <v>51</v>
      </c>
      <c r="E40" s="186">
        <v>90</v>
      </c>
      <c r="F40" s="187" t="s">
        <v>50</v>
      </c>
      <c r="G40" s="187">
        <v>500</v>
      </c>
      <c r="H40" s="187" t="s">
        <v>13</v>
      </c>
      <c r="I40" s="74">
        <f t="shared" si="3"/>
        <v>2.8</v>
      </c>
      <c r="J40" s="188">
        <f t="shared" si="4"/>
        <v>2.4</v>
      </c>
      <c r="K40" s="76">
        <v>2</v>
      </c>
      <c r="L40" s="938"/>
      <c r="M40" s="941"/>
    </row>
    <row r="41" spans="1:13" ht="15.75" thickBot="1">
      <c r="A41" s="897"/>
      <c r="B41" s="81">
        <v>42</v>
      </c>
      <c r="C41" s="235" t="s">
        <v>208</v>
      </c>
      <c r="D41" s="232" t="s">
        <v>209</v>
      </c>
      <c r="E41" s="232"/>
      <c r="F41" s="232" t="s">
        <v>50</v>
      </c>
      <c r="G41" s="232">
        <v>50</v>
      </c>
      <c r="H41" s="232" t="s">
        <v>13</v>
      </c>
      <c r="I41" s="216">
        <v>64.599999999999994</v>
      </c>
      <c r="J41" s="192">
        <v>55.37</v>
      </c>
      <c r="K41" s="217">
        <v>46.14</v>
      </c>
      <c r="L41" s="939"/>
      <c r="M41" s="942"/>
    </row>
    <row r="42" spans="1:13" ht="50.25" customHeight="1">
      <c r="A42" s="895" t="s">
        <v>217</v>
      </c>
      <c r="B42" s="78">
        <v>43</v>
      </c>
      <c r="C42" s="233" t="s">
        <v>215</v>
      </c>
      <c r="D42" s="184" t="s">
        <v>52</v>
      </c>
      <c r="E42" s="184">
        <v>300</v>
      </c>
      <c r="F42" s="184" t="s">
        <v>50</v>
      </c>
      <c r="G42" s="184">
        <v>300</v>
      </c>
      <c r="H42" s="184" t="s">
        <v>13</v>
      </c>
      <c r="I42" s="68">
        <f t="shared" ref="I42:I46" si="5">K42*1.4</f>
        <v>6.3</v>
      </c>
      <c r="J42" s="185">
        <f t="shared" ref="J42:J46" si="6">K42*1.2</f>
        <v>5.3999999999999995</v>
      </c>
      <c r="K42" s="70">
        <v>4.5</v>
      </c>
      <c r="L42" s="933"/>
      <c r="M42" s="935" t="s">
        <v>216</v>
      </c>
    </row>
    <row r="43" spans="1:13" ht="45.75" customHeight="1" thickBot="1">
      <c r="A43" s="897"/>
      <c r="B43" s="81">
        <v>44</v>
      </c>
      <c r="C43" s="228" t="s">
        <v>215</v>
      </c>
      <c r="D43" s="190" t="s">
        <v>54</v>
      </c>
      <c r="E43" s="190">
        <v>450</v>
      </c>
      <c r="F43" s="191" t="s">
        <v>50</v>
      </c>
      <c r="G43" s="191">
        <v>300</v>
      </c>
      <c r="H43" s="191" t="s">
        <v>13</v>
      </c>
      <c r="I43" s="55">
        <f t="shared" si="5"/>
        <v>7.6999999999999993</v>
      </c>
      <c r="J43" s="192">
        <f t="shared" si="6"/>
        <v>6.6</v>
      </c>
      <c r="K43" s="57">
        <v>5.5</v>
      </c>
      <c r="L43" s="934"/>
      <c r="M43" s="936"/>
    </row>
    <row r="44" spans="1:13">
      <c r="A44" s="895" t="s">
        <v>229</v>
      </c>
      <c r="B44" s="249">
        <v>53</v>
      </c>
      <c r="C44" s="246" t="s">
        <v>218</v>
      </c>
      <c r="D44" s="237" t="s">
        <v>80</v>
      </c>
      <c r="E44" s="237">
        <v>25</v>
      </c>
      <c r="F44" s="238" t="s">
        <v>162</v>
      </c>
      <c r="G44" s="238" t="s">
        <v>219</v>
      </c>
      <c r="H44" s="238" t="s">
        <v>13</v>
      </c>
      <c r="I44" s="239">
        <f t="shared" si="5"/>
        <v>1.288</v>
      </c>
      <c r="J44" s="240">
        <f t="shared" si="6"/>
        <v>1.1040000000000001</v>
      </c>
      <c r="K44" s="241">
        <v>0.92</v>
      </c>
      <c r="L44" s="952"/>
      <c r="M44" s="941" t="s">
        <v>228</v>
      </c>
    </row>
    <row r="45" spans="1:13">
      <c r="A45" s="896"/>
      <c r="B45" s="250">
        <v>54</v>
      </c>
      <c r="C45" s="234" t="s">
        <v>220</v>
      </c>
      <c r="D45" s="186" t="s">
        <v>168</v>
      </c>
      <c r="E45" s="186">
        <v>60</v>
      </c>
      <c r="F45" s="187" t="s">
        <v>162</v>
      </c>
      <c r="G45" s="187" t="s">
        <v>219</v>
      </c>
      <c r="H45" s="187" t="s">
        <v>13</v>
      </c>
      <c r="I45" s="74">
        <f t="shared" si="5"/>
        <v>1.9599999999999997</v>
      </c>
      <c r="J45" s="188">
        <f>K45*1.2</f>
        <v>1.68</v>
      </c>
      <c r="K45" s="76">
        <v>1.4</v>
      </c>
      <c r="L45" s="952"/>
      <c r="M45" s="941"/>
    </row>
    <row r="46" spans="1:13">
      <c r="A46" s="896"/>
      <c r="B46" s="250">
        <v>55</v>
      </c>
      <c r="C46" s="234" t="s">
        <v>220</v>
      </c>
      <c r="D46" s="186" t="s">
        <v>173</v>
      </c>
      <c r="E46" s="186">
        <v>97</v>
      </c>
      <c r="F46" s="187" t="s">
        <v>162</v>
      </c>
      <c r="G46" s="187" t="s">
        <v>219</v>
      </c>
      <c r="H46" s="187" t="s">
        <v>13</v>
      </c>
      <c r="I46" s="74">
        <f t="shared" si="5"/>
        <v>3.29</v>
      </c>
      <c r="J46" s="188">
        <f t="shared" si="6"/>
        <v>2.82</v>
      </c>
      <c r="K46" s="76">
        <v>2.35</v>
      </c>
      <c r="L46" s="952"/>
      <c r="M46" s="941"/>
    </row>
    <row r="47" spans="1:13">
      <c r="A47" s="896"/>
      <c r="B47" s="251">
        <v>56</v>
      </c>
      <c r="C47" s="234" t="s">
        <v>220</v>
      </c>
      <c r="D47" s="186" t="s">
        <v>177</v>
      </c>
      <c r="E47" s="953" t="s">
        <v>221</v>
      </c>
      <c r="F47" s="953"/>
      <c r="G47" s="953"/>
      <c r="H47" s="953"/>
      <c r="I47" s="953"/>
      <c r="J47" s="953"/>
      <c r="K47" s="954"/>
      <c r="L47" s="242"/>
      <c r="M47" s="236"/>
    </row>
    <row r="48" spans="1:13">
      <c r="A48" s="896"/>
      <c r="B48" s="252">
        <v>57</v>
      </c>
      <c r="C48" s="247" t="s">
        <v>220</v>
      </c>
      <c r="D48" s="248" t="s">
        <v>178</v>
      </c>
      <c r="E48" s="955"/>
      <c r="F48" s="955"/>
      <c r="G48" s="955"/>
      <c r="H48" s="955"/>
      <c r="I48" s="955"/>
      <c r="J48" s="955"/>
      <c r="K48" s="956"/>
      <c r="L48" s="243"/>
      <c r="M48" s="189"/>
    </row>
    <row r="49" spans="1:13">
      <c r="A49" s="896"/>
      <c r="B49" s="253">
        <v>58</v>
      </c>
      <c r="C49" s="247" t="s">
        <v>222</v>
      </c>
      <c r="D49" s="186" t="s">
        <v>223</v>
      </c>
      <c r="E49" s="210"/>
      <c r="F49" s="187" t="s">
        <v>162</v>
      </c>
      <c r="G49" s="187" t="s">
        <v>219</v>
      </c>
      <c r="H49" s="187" t="s">
        <v>13</v>
      </c>
      <c r="I49" s="244">
        <v>1.1299999999999999</v>
      </c>
      <c r="J49" s="210">
        <v>0.97</v>
      </c>
      <c r="K49" s="245">
        <v>0.81</v>
      </c>
      <c r="L49" s="957"/>
      <c r="M49" s="959" t="s">
        <v>224</v>
      </c>
    </row>
    <row r="50" spans="1:13">
      <c r="A50" s="896"/>
      <c r="B50" s="253">
        <v>59</v>
      </c>
      <c r="C50" s="247" t="s">
        <v>225</v>
      </c>
      <c r="D50" s="186" t="s">
        <v>80</v>
      </c>
      <c r="E50" s="210"/>
      <c r="F50" s="187" t="s">
        <v>162</v>
      </c>
      <c r="G50" s="187" t="s">
        <v>219</v>
      </c>
      <c r="H50" s="187" t="s">
        <v>13</v>
      </c>
      <c r="I50" s="244">
        <v>1.39</v>
      </c>
      <c r="J50" s="210">
        <v>1.19</v>
      </c>
      <c r="K50" s="245">
        <v>0.99</v>
      </c>
      <c r="L50" s="958"/>
      <c r="M50" s="960"/>
    </row>
    <row r="51" spans="1:13">
      <c r="A51" s="896"/>
      <c r="B51" s="253">
        <v>60</v>
      </c>
      <c r="C51" s="247" t="s">
        <v>226</v>
      </c>
      <c r="D51" s="186" t="s">
        <v>168</v>
      </c>
      <c r="E51" s="210"/>
      <c r="F51" s="187" t="s">
        <v>162</v>
      </c>
      <c r="G51" s="187" t="s">
        <v>219</v>
      </c>
      <c r="H51" s="187" t="s">
        <v>13</v>
      </c>
      <c r="I51" s="244">
        <v>1.76</v>
      </c>
      <c r="J51" s="210">
        <v>1.51</v>
      </c>
      <c r="K51" s="245">
        <v>1.26</v>
      </c>
      <c r="L51" s="958"/>
      <c r="M51" s="960"/>
    </row>
    <row r="52" spans="1:13" ht="15.75" thickBot="1">
      <c r="A52" s="897"/>
      <c r="B52" s="271">
        <v>61</v>
      </c>
      <c r="C52" s="247" t="s">
        <v>227</v>
      </c>
      <c r="D52" s="248" t="s">
        <v>173</v>
      </c>
      <c r="E52" s="264"/>
      <c r="F52" s="272" t="s">
        <v>162</v>
      </c>
      <c r="G52" s="272" t="s">
        <v>219</v>
      </c>
      <c r="H52" s="272" t="s">
        <v>13</v>
      </c>
      <c r="I52" s="273">
        <v>3.02</v>
      </c>
      <c r="J52" s="264">
        <v>2.59</v>
      </c>
      <c r="K52" s="274">
        <v>2.16</v>
      </c>
      <c r="L52" s="958"/>
      <c r="M52" s="960"/>
    </row>
    <row r="53" spans="1:13" s="39" customFormat="1" ht="15.75" customHeight="1">
      <c r="A53" s="895" t="s">
        <v>246</v>
      </c>
      <c r="B53" s="275">
        <v>62</v>
      </c>
      <c r="C53" s="276" t="s">
        <v>230</v>
      </c>
      <c r="D53" s="277" t="s">
        <v>231</v>
      </c>
      <c r="E53" s="278">
        <v>210</v>
      </c>
      <c r="F53" s="277" t="s">
        <v>232</v>
      </c>
      <c r="G53" s="277" t="s">
        <v>233</v>
      </c>
      <c r="H53" s="278" t="s">
        <v>13</v>
      </c>
      <c r="I53" s="279">
        <v>6.51</v>
      </c>
      <c r="J53" s="278">
        <v>5.58</v>
      </c>
      <c r="K53" s="280">
        <v>4.6500000000000004</v>
      </c>
      <c r="L53" s="281"/>
      <c r="M53" s="931" t="s">
        <v>234</v>
      </c>
    </row>
    <row r="54" spans="1:13" s="39" customFormat="1" ht="15.75" customHeight="1">
      <c r="A54" s="896"/>
      <c r="B54" s="282">
        <v>63</v>
      </c>
      <c r="C54" s="265" t="s">
        <v>230</v>
      </c>
      <c r="D54" s="266" t="s">
        <v>235</v>
      </c>
      <c r="E54" s="267">
        <v>215</v>
      </c>
      <c r="F54" s="266" t="s">
        <v>232</v>
      </c>
      <c r="G54" s="266" t="s">
        <v>236</v>
      </c>
      <c r="H54" s="267" t="s">
        <v>13</v>
      </c>
      <c r="I54" s="269">
        <v>8.6999999999999993</v>
      </c>
      <c r="J54" s="267">
        <v>7.46</v>
      </c>
      <c r="K54" s="270">
        <v>6.22</v>
      </c>
      <c r="L54" s="268"/>
      <c r="M54" s="932"/>
    </row>
    <row r="55" spans="1:13" s="39" customFormat="1" ht="16.5" customHeight="1">
      <c r="A55" s="896"/>
      <c r="B55" s="282">
        <v>64</v>
      </c>
      <c r="C55" s="265" t="s">
        <v>230</v>
      </c>
      <c r="D55" s="266" t="s">
        <v>237</v>
      </c>
      <c r="E55" s="267">
        <v>220</v>
      </c>
      <c r="F55" s="266" t="s">
        <v>232</v>
      </c>
      <c r="G55" s="266" t="s">
        <v>238</v>
      </c>
      <c r="H55" s="267" t="s">
        <v>13</v>
      </c>
      <c r="I55" s="269">
        <v>10.15</v>
      </c>
      <c r="J55" s="267">
        <v>8.6999999999999993</v>
      </c>
      <c r="K55" s="270">
        <v>7.25</v>
      </c>
      <c r="L55" s="268"/>
      <c r="M55" s="932"/>
    </row>
    <row r="56" spans="1:13" s="39" customFormat="1" ht="15.75" customHeight="1">
      <c r="A56" s="896"/>
      <c r="B56" s="282">
        <v>65</v>
      </c>
      <c r="C56" s="265" t="s">
        <v>230</v>
      </c>
      <c r="D56" s="266" t="s">
        <v>239</v>
      </c>
      <c r="E56" s="267">
        <v>225</v>
      </c>
      <c r="F56" s="266" t="s">
        <v>232</v>
      </c>
      <c r="G56" s="266" t="s">
        <v>240</v>
      </c>
      <c r="H56" s="267" t="s">
        <v>13</v>
      </c>
      <c r="I56" s="269">
        <v>13.33</v>
      </c>
      <c r="J56" s="267">
        <v>11.42</v>
      </c>
      <c r="K56" s="270">
        <v>9.52</v>
      </c>
      <c r="L56" s="268"/>
      <c r="M56" s="932"/>
    </row>
    <row r="57" spans="1:13" s="39" customFormat="1" ht="16.5" customHeight="1">
      <c r="A57" s="896"/>
      <c r="B57" s="282">
        <v>66</v>
      </c>
      <c r="C57" s="265" t="s">
        <v>230</v>
      </c>
      <c r="D57" s="266" t="s">
        <v>241</v>
      </c>
      <c r="E57" s="267">
        <v>230</v>
      </c>
      <c r="F57" s="266" t="s">
        <v>232</v>
      </c>
      <c r="G57" s="266" t="s">
        <v>242</v>
      </c>
      <c r="H57" s="267" t="s">
        <v>13</v>
      </c>
      <c r="I57" s="269">
        <v>15.5</v>
      </c>
      <c r="J57" s="267">
        <v>13.29</v>
      </c>
      <c r="K57" s="270">
        <v>11.07</v>
      </c>
      <c r="L57" s="268"/>
      <c r="M57" s="932"/>
    </row>
    <row r="58" spans="1:13" s="39" customFormat="1" ht="16.5" customHeight="1">
      <c r="A58" s="896"/>
      <c r="B58" s="282">
        <v>67</v>
      </c>
      <c r="C58" s="265" t="s">
        <v>230</v>
      </c>
      <c r="D58" s="266" t="s">
        <v>243</v>
      </c>
      <c r="E58" s="267">
        <v>315</v>
      </c>
      <c r="F58" s="266" t="s">
        <v>232</v>
      </c>
      <c r="G58" s="266">
        <v>150</v>
      </c>
      <c r="H58" s="267" t="s">
        <v>13</v>
      </c>
      <c r="I58" s="269">
        <v>20.89</v>
      </c>
      <c r="J58" s="267">
        <v>17.91</v>
      </c>
      <c r="K58" s="270">
        <v>14.92</v>
      </c>
      <c r="L58" s="268"/>
      <c r="M58" s="932"/>
    </row>
    <row r="59" spans="1:13" s="39" customFormat="1" ht="15.75" customHeight="1">
      <c r="A59" s="896"/>
      <c r="B59" s="282">
        <v>68</v>
      </c>
      <c r="C59" s="265" t="s">
        <v>230</v>
      </c>
      <c r="D59" s="266" t="s">
        <v>244</v>
      </c>
      <c r="E59" s="267">
        <v>400</v>
      </c>
      <c r="F59" s="266" t="s">
        <v>232</v>
      </c>
      <c r="G59" s="266">
        <v>100</v>
      </c>
      <c r="H59" s="267" t="s">
        <v>13</v>
      </c>
      <c r="I59" s="269">
        <v>27.07</v>
      </c>
      <c r="J59" s="267">
        <v>23.2</v>
      </c>
      <c r="K59" s="270">
        <v>19.329999999999998</v>
      </c>
      <c r="L59" s="268"/>
      <c r="M59" s="932"/>
    </row>
    <row r="60" spans="1:13" s="39" customFormat="1" ht="16.5" customHeight="1" thickBot="1">
      <c r="A60" s="897"/>
      <c r="B60" s="283">
        <v>69</v>
      </c>
      <c r="C60" s="284" t="s">
        <v>230</v>
      </c>
      <c r="D60" s="285" t="s">
        <v>245</v>
      </c>
      <c r="E60" s="286">
        <v>510</v>
      </c>
      <c r="F60" s="285" t="s">
        <v>232</v>
      </c>
      <c r="G60" s="285">
        <v>100</v>
      </c>
      <c r="H60" s="286" t="s">
        <v>13</v>
      </c>
      <c r="I60" s="287">
        <v>31.95</v>
      </c>
      <c r="J60" s="286">
        <v>27.38</v>
      </c>
      <c r="K60" s="288">
        <v>22.82</v>
      </c>
      <c r="L60" s="289"/>
      <c r="M60" s="951"/>
    </row>
  </sheetData>
  <mergeCells count="23">
    <mergeCell ref="M53:M60"/>
    <mergeCell ref="A53:A60"/>
    <mergeCell ref="A44:A52"/>
    <mergeCell ref="L44:L46"/>
    <mergeCell ref="M44:M46"/>
    <mergeCell ref="E47:K48"/>
    <mergeCell ref="L49:L52"/>
    <mergeCell ref="M49:M52"/>
    <mergeCell ref="L2:L14"/>
    <mergeCell ref="M2:M14"/>
    <mergeCell ref="L15:L26"/>
    <mergeCell ref="M15:M26"/>
    <mergeCell ref="M28:M29"/>
    <mergeCell ref="A2:A14"/>
    <mergeCell ref="A15:A26"/>
    <mergeCell ref="A27:A29"/>
    <mergeCell ref="A30:A41"/>
    <mergeCell ref="C1:D1"/>
    <mergeCell ref="L42:L43"/>
    <mergeCell ref="M42:M43"/>
    <mergeCell ref="A42:A43"/>
    <mergeCell ref="L30:L41"/>
    <mergeCell ref="M30:M4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workbookViewId="0">
      <pane ySplit="1" topLeftCell="A20" activePane="bottomLeft" state="frozen"/>
      <selection pane="bottomLeft" sqref="A1:M21"/>
    </sheetView>
  </sheetViews>
  <sheetFormatPr defaultRowHeight="15"/>
  <cols>
    <col min="3" max="3" width="32.28515625" customWidth="1"/>
    <col min="4" max="4" width="9" customWidth="1"/>
    <col min="6" max="6" width="14.28515625" style="319" customWidth="1"/>
    <col min="7" max="7" width="29.140625" customWidth="1"/>
    <col min="9" max="10" width="9.140625" style="303"/>
    <col min="11" max="11" width="9.5703125" style="303" bestFit="1" customWidth="1"/>
    <col min="12" max="12" width="32.85546875" customWidth="1"/>
    <col min="13" max="13" width="22.85546875" customWidth="1"/>
  </cols>
  <sheetData>
    <row r="1" spans="1:13" ht="77.25" thickBot="1">
      <c r="B1" s="320" t="s">
        <v>0</v>
      </c>
      <c r="C1" s="310" t="s">
        <v>47</v>
      </c>
      <c r="D1" s="311" t="s">
        <v>281</v>
      </c>
      <c r="E1" s="309" t="s">
        <v>3</v>
      </c>
      <c r="F1" s="313" t="s">
        <v>2</v>
      </c>
      <c r="G1" s="309" t="s">
        <v>4</v>
      </c>
      <c r="H1" s="309" t="s">
        <v>5</v>
      </c>
      <c r="I1" s="307" t="s">
        <v>247</v>
      </c>
      <c r="J1" s="300" t="s">
        <v>248</v>
      </c>
      <c r="K1" s="304" t="s">
        <v>249</v>
      </c>
      <c r="L1" s="310" t="s">
        <v>9</v>
      </c>
      <c r="M1" s="312" t="s">
        <v>250</v>
      </c>
    </row>
    <row r="2" spans="1:13" ht="15.75" customHeight="1">
      <c r="A2" s="965" t="s">
        <v>283</v>
      </c>
      <c r="B2" s="321">
        <v>1</v>
      </c>
      <c r="C2" s="290" t="s">
        <v>251</v>
      </c>
      <c r="D2" s="292" t="s">
        <v>252</v>
      </c>
      <c r="E2" s="291" t="s">
        <v>50</v>
      </c>
      <c r="F2" s="314" t="s">
        <v>254</v>
      </c>
      <c r="G2" s="291" t="s">
        <v>253</v>
      </c>
      <c r="H2" s="292" t="s">
        <v>13</v>
      </c>
      <c r="I2" s="308">
        <f>K2*1.4</f>
        <v>6.7480000000000002</v>
      </c>
      <c r="J2" s="301">
        <f>K2*1.2</f>
        <v>5.7839999999999998</v>
      </c>
      <c r="K2" s="305">
        <v>4.82</v>
      </c>
      <c r="L2" s="962"/>
      <c r="M2" s="293"/>
    </row>
    <row r="3" spans="1:13" ht="15.75">
      <c r="A3" s="966"/>
      <c r="B3" s="321">
        <v>2</v>
      </c>
      <c r="C3" s="290" t="s">
        <v>251</v>
      </c>
      <c r="D3" s="292" t="s">
        <v>255</v>
      </c>
      <c r="E3" s="291" t="s">
        <v>50</v>
      </c>
      <c r="F3" s="314" t="s">
        <v>254</v>
      </c>
      <c r="G3" s="291" t="s">
        <v>253</v>
      </c>
      <c r="H3" s="292" t="s">
        <v>13</v>
      </c>
      <c r="I3" s="308">
        <v>6.75</v>
      </c>
      <c r="J3" s="301">
        <f t="shared" ref="J3:J21" si="0">K3*1.2</f>
        <v>5.7839999999999998</v>
      </c>
      <c r="K3" s="305">
        <v>4.82</v>
      </c>
      <c r="L3" s="963"/>
      <c r="M3" s="293"/>
    </row>
    <row r="4" spans="1:13" ht="15.75">
      <c r="A4" s="966"/>
      <c r="B4" s="321">
        <v>3</v>
      </c>
      <c r="C4" s="290" t="s">
        <v>251</v>
      </c>
      <c r="D4" s="292" t="s">
        <v>256</v>
      </c>
      <c r="E4" s="291" t="s">
        <v>50</v>
      </c>
      <c r="F4" s="314" t="s">
        <v>257</v>
      </c>
      <c r="G4" s="291" t="s">
        <v>253</v>
      </c>
      <c r="H4" s="292" t="s">
        <v>13</v>
      </c>
      <c r="I4" s="308">
        <v>6.75</v>
      </c>
      <c r="J4" s="301">
        <f t="shared" si="0"/>
        <v>5.7839999999999998</v>
      </c>
      <c r="K4" s="305">
        <v>4.82</v>
      </c>
      <c r="L4" s="963"/>
      <c r="M4" s="293"/>
    </row>
    <row r="5" spans="1:13" ht="15.75">
      <c r="A5" s="966"/>
      <c r="B5" s="321">
        <v>4</v>
      </c>
      <c r="C5" s="290" t="s">
        <v>251</v>
      </c>
      <c r="D5" s="292" t="s">
        <v>258</v>
      </c>
      <c r="E5" s="291" t="s">
        <v>50</v>
      </c>
      <c r="F5" s="314" t="s">
        <v>257</v>
      </c>
      <c r="G5" s="291" t="s">
        <v>253</v>
      </c>
      <c r="H5" s="292" t="s">
        <v>13</v>
      </c>
      <c r="I5" s="308">
        <f>K5*1.4</f>
        <v>6.7480000000000002</v>
      </c>
      <c r="J5" s="301">
        <f t="shared" si="0"/>
        <v>5.7839999999999998</v>
      </c>
      <c r="K5" s="305">
        <v>4.82</v>
      </c>
      <c r="L5" s="963"/>
      <c r="M5" s="293"/>
    </row>
    <row r="6" spans="1:13" ht="15.75">
      <c r="A6" s="966"/>
      <c r="B6" s="321">
        <v>5</v>
      </c>
      <c r="C6" s="290" t="s">
        <v>251</v>
      </c>
      <c r="D6" s="292" t="s">
        <v>223</v>
      </c>
      <c r="E6" s="291" t="s">
        <v>50</v>
      </c>
      <c r="F6" s="315" t="s">
        <v>259</v>
      </c>
      <c r="G6" s="291" t="s">
        <v>253</v>
      </c>
      <c r="H6" s="292" t="s">
        <v>13</v>
      </c>
      <c r="I6" s="308">
        <f t="shared" ref="I6:I20" si="1">K6*1.4</f>
        <v>4.2559999999999993</v>
      </c>
      <c r="J6" s="301">
        <f t="shared" si="0"/>
        <v>3.6479999999999997</v>
      </c>
      <c r="K6" s="305">
        <v>3.04</v>
      </c>
      <c r="L6" s="963"/>
      <c r="M6" s="293"/>
    </row>
    <row r="7" spans="1:13" ht="15.75">
      <c r="A7" s="966"/>
      <c r="B7" s="321">
        <v>6</v>
      </c>
      <c r="C7" s="290" t="s">
        <v>251</v>
      </c>
      <c r="D7" s="292" t="s">
        <v>80</v>
      </c>
      <c r="E7" s="291" t="s">
        <v>50</v>
      </c>
      <c r="F7" s="315" t="s">
        <v>260</v>
      </c>
      <c r="G7" s="291" t="s">
        <v>253</v>
      </c>
      <c r="H7" s="292" t="s">
        <v>13</v>
      </c>
      <c r="I7" s="308">
        <f t="shared" si="1"/>
        <v>4.774</v>
      </c>
      <c r="J7" s="301">
        <f t="shared" si="0"/>
        <v>4.0919999999999996</v>
      </c>
      <c r="K7" s="305">
        <v>3.41</v>
      </c>
      <c r="L7" s="963"/>
      <c r="M7" s="961" t="s">
        <v>261</v>
      </c>
    </row>
    <row r="8" spans="1:13" ht="15.75">
      <c r="A8" s="966"/>
      <c r="B8" s="321">
        <v>7</v>
      </c>
      <c r="C8" s="290" t="s">
        <v>251</v>
      </c>
      <c r="D8" s="292" t="s">
        <v>262</v>
      </c>
      <c r="E8" s="291" t="s">
        <v>50</v>
      </c>
      <c r="F8" s="315" t="s">
        <v>263</v>
      </c>
      <c r="G8" s="291" t="s">
        <v>253</v>
      </c>
      <c r="H8" s="292" t="s">
        <v>13</v>
      </c>
      <c r="I8" s="308">
        <f t="shared" si="1"/>
        <v>6.1040000000000001</v>
      </c>
      <c r="J8" s="301">
        <v>4.3600000000000003</v>
      </c>
      <c r="K8" s="305">
        <v>4.3600000000000003</v>
      </c>
      <c r="L8" s="963"/>
      <c r="M8" s="961"/>
    </row>
    <row r="9" spans="1:13" ht="15.75">
      <c r="A9" s="966"/>
      <c r="B9" s="321">
        <v>8</v>
      </c>
      <c r="C9" s="290" t="s">
        <v>251</v>
      </c>
      <c r="D9" s="292" t="s">
        <v>168</v>
      </c>
      <c r="E9" s="291" t="s">
        <v>50</v>
      </c>
      <c r="F9" s="315" t="s">
        <v>264</v>
      </c>
      <c r="G9" s="291" t="s">
        <v>253</v>
      </c>
      <c r="H9" s="292" t="s">
        <v>13</v>
      </c>
      <c r="I9" s="308">
        <f t="shared" si="1"/>
        <v>9.7159999999999993</v>
      </c>
      <c r="J9" s="301">
        <f t="shared" si="0"/>
        <v>8.3279999999999994</v>
      </c>
      <c r="K9" s="305">
        <v>6.94</v>
      </c>
      <c r="L9" s="963"/>
      <c r="M9" s="961"/>
    </row>
    <row r="10" spans="1:13" ht="15.75">
      <c r="A10" s="966"/>
      <c r="B10" s="321">
        <v>9</v>
      </c>
      <c r="C10" s="290" t="s">
        <v>251</v>
      </c>
      <c r="D10" s="292" t="s">
        <v>265</v>
      </c>
      <c r="E10" s="291" t="s">
        <v>50</v>
      </c>
      <c r="F10" s="315" t="s">
        <v>266</v>
      </c>
      <c r="G10" s="291" t="s">
        <v>253</v>
      </c>
      <c r="H10" s="292" t="s">
        <v>13</v>
      </c>
      <c r="I10" s="308">
        <f t="shared" si="1"/>
        <v>12.95</v>
      </c>
      <c r="J10" s="301">
        <f t="shared" si="0"/>
        <v>11.1</v>
      </c>
      <c r="K10" s="305">
        <v>9.25</v>
      </c>
      <c r="L10" s="963"/>
      <c r="M10" s="961"/>
    </row>
    <row r="11" spans="1:13" ht="15.75">
      <c r="A11" s="966"/>
      <c r="B11" s="321">
        <v>10</v>
      </c>
      <c r="C11" s="290" t="s">
        <v>251</v>
      </c>
      <c r="D11" s="292" t="s">
        <v>173</v>
      </c>
      <c r="E11" s="291" t="s">
        <v>50</v>
      </c>
      <c r="F11" s="315" t="s">
        <v>267</v>
      </c>
      <c r="G11" s="291" t="s">
        <v>253</v>
      </c>
      <c r="H11" s="292" t="s">
        <v>13</v>
      </c>
      <c r="I11" s="308">
        <f t="shared" si="1"/>
        <v>15.077999999999998</v>
      </c>
      <c r="J11" s="301">
        <f t="shared" si="0"/>
        <v>12.923999999999999</v>
      </c>
      <c r="K11" s="305">
        <v>10.77</v>
      </c>
      <c r="L11" s="963"/>
      <c r="M11" s="961"/>
    </row>
    <row r="12" spans="1:13" ht="15.75">
      <c r="A12" s="966"/>
      <c r="B12" s="321">
        <v>11</v>
      </c>
      <c r="C12" s="290" t="s">
        <v>251</v>
      </c>
      <c r="D12" s="292" t="s">
        <v>268</v>
      </c>
      <c r="E12" s="291" t="s">
        <v>50</v>
      </c>
      <c r="F12" s="315" t="s">
        <v>269</v>
      </c>
      <c r="G12" s="291" t="s">
        <v>253</v>
      </c>
      <c r="H12" s="292" t="s">
        <v>13</v>
      </c>
      <c r="I12" s="308">
        <v>19.829999999999998</v>
      </c>
      <c r="J12" s="301">
        <f t="shared" si="0"/>
        <v>17.003999999999998</v>
      </c>
      <c r="K12" s="305">
        <v>14.17</v>
      </c>
      <c r="L12" s="963"/>
      <c r="M12" s="294"/>
    </row>
    <row r="13" spans="1:13" ht="15.75">
      <c r="A13" s="966"/>
      <c r="B13" s="321">
        <v>12</v>
      </c>
      <c r="C13" s="290" t="s">
        <v>251</v>
      </c>
      <c r="D13" s="292" t="s">
        <v>177</v>
      </c>
      <c r="E13" s="291" t="s">
        <v>50</v>
      </c>
      <c r="F13" s="315" t="s">
        <v>270</v>
      </c>
      <c r="G13" s="291" t="s">
        <v>253</v>
      </c>
      <c r="H13" s="292" t="s">
        <v>13</v>
      </c>
      <c r="I13" s="308">
        <f t="shared" si="1"/>
        <v>23.085999999999995</v>
      </c>
      <c r="J13" s="301">
        <f t="shared" si="0"/>
        <v>19.787999999999997</v>
      </c>
      <c r="K13" s="305">
        <v>16.489999999999998</v>
      </c>
      <c r="L13" s="963"/>
      <c r="M13" s="294"/>
    </row>
    <row r="14" spans="1:13" ht="15.75">
      <c r="A14" s="966"/>
      <c r="B14" s="321">
        <v>13</v>
      </c>
      <c r="C14" s="290" t="s">
        <v>251</v>
      </c>
      <c r="D14" s="292" t="s">
        <v>178</v>
      </c>
      <c r="E14" s="291" t="s">
        <v>50</v>
      </c>
      <c r="F14" s="315" t="s">
        <v>271</v>
      </c>
      <c r="G14" s="291" t="s">
        <v>253</v>
      </c>
      <c r="H14" s="292" t="s">
        <v>13</v>
      </c>
      <c r="I14" s="308">
        <f t="shared" si="1"/>
        <v>29.273999999999997</v>
      </c>
      <c r="J14" s="301">
        <f t="shared" si="0"/>
        <v>25.091999999999999</v>
      </c>
      <c r="K14" s="305">
        <v>20.91</v>
      </c>
      <c r="L14" s="963"/>
      <c r="M14" s="294"/>
    </row>
    <row r="15" spans="1:13" ht="15.75">
      <c r="A15" s="966"/>
      <c r="B15" s="321">
        <v>14</v>
      </c>
      <c r="C15" s="290" t="s">
        <v>272</v>
      </c>
      <c r="D15" s="292" t="s">
        <v>178</v>
      </c>
      <c r="E15" s="291" t="s">
        <v>50</v>
      </c>
      <c r="F15" s="315" t="s">
        <v>273</v>
      </c>
      <c r="G15" s="291" t="s">
        <v>253</v>
      </c>
      <c r="H15" s="292" t="s">
        <v>13</v>
      </c>
      <c r="I15" s="308">
        <f t="shared" si="1"/>
        <v>27.453999999999997</v>
      </c>
      <c r="J15" s="301">
        <f t="shared" si="0"/>
        <v>23.532</v>
      </c>
      <c r="K15" s="305">
        <v>19.61</v>
      </c>
      <c r="L15" s="963"/>
      <c r="M15" s="294"/>
    </row>
    <row r="16" spans="1:13" ht="15.75">
      <c r="A16" s="966"/>
      <c r="B16" s="321">
        <v>15</v>
      </c>
      <c r="C16" s="290" t="s">
        <v>251</v>
      </c>
      <c r="D16" s="292" t="s">
        <v>274</v>
      </c>
      <c r="E16" s="291" t="s">
        <v>50</v>
      </c>
      <c r="F16" s="315" t="s">
        <v>275</v>
      </c>
      <c r="G16" s="291" t="s">
        <v>253</v>
      </c>
      <c r="H16" s="292" t="s">
        <v>13</v>
      </c>
      <c r="I16" s="308">
        <v>37.89</v>
      </c>
      <c r="J16" s="301">
        <f t="shared" si="0"/>
        <v>32.471999999999994</v>
      </c>
      <c r="K16" s="305">
        <v>27.06</v>
      </c>
      <c r="L16" s="963"/>
      <c r="M16" s="294"/>
    </row>
    <row r="17" spans="1:13" ht="15.75">
      <c r="A17" s="966"/>
      <c r="B17" s="321">
        <v>16</v>
      </c>
      <c r="C17" s="290" t="s">
        <v>276</v>
      </c>
      <c r="D17" s="292" t="s">
        <v>179</v>
      </c>
      <c r="E17" s="291" t="s">
        <v>50</v>
      </c>
      <c r="F17" s="315" t="s">
        <v>277</v>
      </c>
      <c r="G17" s="291" t="s">
        <v>253</v>
      </c>
      <c r="H17" s="292" t="s">
        <v>13</v>
      </c>
      <c r="I17" s="308">
        <v>44.75</v>
      </c>
      <c r="J17" s="301">
        <f t="shared" si="0"/>
        <v>38.351999999999997</v>
      </c>
      <c r="K17" s="305">
        <v>31.96</v>
      </c>
      <c r="L17" s="963"/>
      <c r="M17" s="294"/>
    </row>
    <row r="18" spans="1:13" ht="15.75">
      <c r="A18" s="966"/>
      <c r="B18" s="321">
        <v>17</v>
      </c>
      <c r="C18" s="290" t="s">
        <v>272</v>
      </c>
      <c r="D18" s="292" t="s">
        <v>179</v>
      </c>
      <c r="E18" s="291" t="s">
        <v>50</v>
      </c>
      <c r="F18" s="316" t="s">
        <v>273</v>
      </c>
      <c r="G18" s="292" t="s">
        <v>253</v>
      </c>
      <c r="H18" s="292" t="s">
        <v>13</v>
      </c>
      <c r="I18" s="308">
        <f t="shared" si="1"/>
        <v>41.9636</v>
      </c>
      <c r="J18" s="301">
        <f t="shared" si="0"/>
        <v>35.968800000000002</v>
      </c>
      <c r="K18" s="305">
        <v>29.974</v>
      </c>
      <c r="L18" s="963"/>
      <c r="M18" s="294"/>
    </row>
    <row r="19" spans="1:13" ht="15.75">
      <c r="A19" s="966"/>
      <c r="B19" s="321">
        <v>18</v>
      </c>
      <c r="C19" s="290" t="s">
        <v>251</v>
      </c>
      <c r="D19" s="292" t="s">
        <v>180</v>
      </c>
      <c r="E19" s="291" t="s">
        <v>50</v>
      </c>
      <c r="F19" s="317" t="s">
        <v>278</v>
      </c>
      <c r="G19" s="292" t="s">
        <v>253</v>
      </c>
      <c r="H19" s="292" t="s">
        <v>13</v>
      </c>
      <c r="I19" s="308">
        <f t="shared" si="1"/>
        <v>74.256</v>
      </c>
      <c r="J19" s="301">
        <f t="shared" si="0"/>
        <v>63.647999999999996</v>
      </c>
      <c r="K19" s="305">
        <v>53.04</v>
      </c>
      <c r="L19" s="963"/>
      <c r="M19" s="294"/>
    </row>
    <row r="20" spans="1:13" ht="15.75">
      <c r="A20" s="966"/>
      <c r="B20" s="321">
        <v>19</v>
      </c>
      <c r="C20" s="290" t="s">
        <v>251</v>
      </c>
      <c r="D20" s="292" t="s">
        <v>181</v>
      </c>
      <c r="E20" s="291" t="s">
        <v>50</v>
      </c>
      <c r="F20" s="317" t="s">
        <v>279</v>
      </c>
      <c r="G20" s="292" t="s">
        <v>253</v>
      </c>
      <c r="H20" s="292" t="s">
        <v>13</v>
      </c>
      <c r="I20" s="308">
        <f t="shared" si="1"/>
        <v>96.50200000000001</v>
      </c>
      <c r="J20" s="301">
        <f>K20*1.2</f>
        <v>82.716000000000008</v>
      </c>
      <c r="K20" s="305">
        <v>68.930000000000007</v>
      </c>
      <c r="L20" s="963"/>
      <c r="M20" s="294"/>
    </row>
    <row r="21" spans="1:13" ht="16.5" thickBot="1">
      <c r="A21" s="967"/>
      <c r="B21" s="322">
        <v>20</v>
      </c>
      <c r="C21" s="295" t="s">
        <v>251</v>
      </c>
      <c r="D21" s="292" t="s">
        <v>182</v>
      </c>
      <c r="E21" s="296" t="s">
        <v>50</v>
      </c>
      <c r="F21" s="318" t="s">
        <v>280</v>
      </c>
      <c r="G21" s="297" t="s">
        <v>253</v>
      </c>
      <c r="H21" s="298" t="s">
        <v>13</v>
      </c>
      <c r="I21" s="308">
        <f>K21*1.4</f>
        <v>115.752</v>
      </c>
      <c r="J21" s="302">
        <f t="shared" si="0"/>
        <v>99.216000000000008</v>
      </c>
      <c r="K21" s="306">
        <v>82.68</v>
      </c>
      <c r="L21" s="964"/>
      <c r="M21" s="299"/>
    </row>
  </sheetData>
  <mergeCells count="3">
    <mergeCell ref="M7:M11"/>
    <mergeCell ref="L2:L21"/>
    <mergeCell ref="A2:A21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workbookViewId="0">
      <pane ySplit="1" topLeftCell="A49" activePane="bottomLeft" state="frozen"/>
      <selection activeCell="B27" sqref="B27"/>
      <selection pane="bottomLeft" activeCell="B27" sqref="B27"/>
    </sheetView>
  </sheetViews>
  <sheetFormatPr defaultRowHeight="15"/>
  <cols>
    <col min="1" max="1" width="4.42578125" customWidth="1"/>
    <col min="2" max="2" width="47.42578125" customWidth="1"/>
    <col min="3" max="6" width="9.140625" style="36"/>
    <col min="8" max="8" width="9.140625" style="303"/>
    <col min="10" max="10" width="11.28515625" customWidth="1"/>
    <col min="11" max="11" width="26.42578125" customWidth="1"/>
  </cols>
  <sheetData>
    <row r="1" spans="1:13" ht="90.75" thickBot="1">
      <c r="A1" s="755" t="s">
        <v>282</v>
      </c>
      <c r="B1" s="755" t="s">
        <v>47</v>
      </c>
      <c r="C1" s="755" t="s">
        <v>2</v>
      </c>
      <c r="D1" s="756" t="s">
        <v>3</v>
      </c>
      <c r="E1" s="756" t="s">
        <v>4</v>
      </c>
      <c r="F1" s="756" t="s">
        <v>5</v>
      </c>
      <c r="G1" s="757" t="s">
        <v>284</v>
      </c>
      <c r="H1" s="758" t="s">
        <v>7</v>
      </c>
      <c r="I1" s="766" t="s">
        <v>8</v>
      </c>
      <c r="J1" s="759" t="s">
        <v>135</v>
      </c>
      <c r="K1" s="820" t="s">
        <v>579</v>
      </c>
    </row>
    <row r="2" spans="1:13" ht="70.5" customHeight="1">
      <c r="A2" s="327">
        <v>1</v>
      </c>
      <c r="B2" s="767" t="s">
        <v>574</v>
      </c>
      <c r="C2" s="787" t="s">
        <v>576</v>
      </c>
      <c r="D2" s="5" t="s">
        <v>298</v>
      </c>
      <c r="E2" s="5" t="s">
        <v>573</v>
      </c>
      <c r="F2" s="5" t="s">
        <v>68</v>
      </c>
      <c r="G2" s="768">
        <v>66.64</v>
      </c>
      <c r="H2" s="769">
        <v>57.12</v>
      </c>
      <c r="I2" s="770">
        <v>47.6</v>
      </c>
      <c r="J2" s="771"/>
      <c r="K2" s="968" t="s">
        <v>580</v>
      </c>
    </row>
    <row r="3" spans="1:13" ht="67.5" customHeight="1">
      <c r="A3" s="158">
        <v>2</v>
      </c>
      <c r="B3" s="793" t="s">
        <v>575</v>
      </c>
      <c r="C3" s="794" t="s">
        <v>576</v>
      </c>
      <c r="D3" s="9" t="s">
        <v>298</v>
      </c>
      <c r="E3" s="9" t="s">
        <v>573</v>
      </c>
      <c r="F3" s="9" t="s">
        <v>68</v>
      </c>
      <c r="G3" s="795">
        <v>55.17</v>
      </c>
      <c r="H3" s="796">
        <v>47.3</v>
      </c>
      <c r="I3" s="797">
        <v>39.409999999999997</v>
      </c>
      <c r="J3" s="802"/>
      <c r="K3" s="968"/>
    </row>
    <row r="4" spans="1:13" ht="66" customHeight="1">
      <c r="A4" s="158">
        <v>3</v>
      </c>
      <c r="B4" s="811" t="s">
        <v>578</v>
      </c>
      <c r="C4" s="794" t="s">
        <v>576</v>
      </c>
      <c r="D4" s="800" t="s">
        <v>298</v>
      </c>
      <c r="E4" s="800" t="s">
        <v>142</v>
      </c>
      <c r="F4" s="800" t="s">
        <v>68</v>
      </c>
      <c r="G4" s="809">
        <v>218.61</v>
      </c>
      <c r="H4" s="801">
        <v>187.38</v>
      </c>
      <c r="I4" s="810">
        <v>156.15</v>
      </c>
      <c r="J4" s="802"/>
      <c r="K4" s="968"/>
      <c r="L4" s="799"/>
      <c r="M4" s="798"/>
    </row>
    <row r="5" spans="1:13" ht="67.5" customHeight="1" thickBot="1">
      <c r="A5" s="175">
        <v>4</v>
      </c>
      <c r="B5" s="803" t="s">
        <v>577</v>
      </c>
      <c r="C5" s="804" t="s">
        <v>576</v>
      </c>
      <c r="D5" s="24" t="s">
        <v>298</v>
      </c>
      <c r="E5" s="24" t="s">
        <v>142</v>
      </c>
      <c r="F5" s="24" t="s">
        <v>68</v>
      </c>
      <c r="G5" s="805">
        <v>710.5</v>
      </c>
      <c r="H5" s="806">
        <v>609</v>
      </c>
      <c r="I5" s="807">
        <v>507.5</v>
      </c>
      <c r="J5" s="808"/>
      <c r="K5" s="969"/>
    </row>
    <row r="6" spans="1:13" ht="15" customHeight="1">
      <c r="A6" s="152">
        <v>5</v>
      </c>
      <c r="B6" s="697" t="s">
        <v>291</v>
      </c>
      <c r="C6" s="788">
        <v>15</v>
      </c>
      <c r="D6" s="788" t="s">
        <v>12</v>
      </c>
      <c r="E6" s="788" t="s">
        <v>292</v>
      </c>
      <c r="F6" s="788" t="s">
        <v>68</v>
      </c>
      <c r="G6" s="789">
        <v>44.31</v>
      </c>
      <c r="H6" s="790">
        <v>37.979999999999997</v>
      </c>
      <c r="I6" s="791">
        <v>31.65</v>
      </c>
      <c r="J6" s="792"/>
      <c r="K6" s="821"/>
    </row>
    <row r="7" spans="1:13">
      <c r="A7" s="158">
        <v>6</v>
      </c>
      <c r="B7" s="323" t="s">
        <v>291</v>
      </c>
      <c r="C7" s="9">
        <v>15</v>
      </c>
      <c r="D7" s="9" t="s">
        <v>12</v>
      </c>
      <c r="E7" s="9" t="s">
        <v>293</v>
      </c>
      <c r="F7" s="9" t="s">
        <v>68</v>
      </c>
      <c r="G7" s="348">
        <v>85.37</v>
      </c>
      <c r="H7" s="325">
        <v>73.180000000000007</v>
      </c>
      <c r="I7" s="772">
        <v>60.98</v>
      </c>
      <c r="J7" s="776"/>
      <c r="K7" s="822"/>
    </row>
    <row r="8" spans="1:13">
      <c r="A8" s="158">
        <v>7</v>
      </c>
      <c r="B8" s="323" t="s">
        <v>291</v>
      </c>
      <c r="C8" s="9">
        <v>15</v>
      </c>
      <c r="D8" s="9" t="s">
        <v>12</v>
      </c>
      <c r="E8" s="9" t="s">
        <v>294</v>
      </c>
      <c r="F8" s="9" t="s">
        <v>68</v>
      </c>
      <c r="G8" s="348">
        <v>316.08</v>
      </c>
      <c r="H8" s="325">
        <v>296.64</v>
      </c>
      <c r="I8" s="772">
        <v>247.2</v>
      </c>
      <c r="J8" s="776"/>
      <c r="K8" s="822"/>
    </row>
    <row r="9" spans="1:13">
      <c r="A9" s="158">
        <v>8</v>
      </c>
      <c r="B9" s="324" t="s">
        <v>291</v>
      </c>
      <c r="C9" s="325"/>
      <c r="D9" s="9" t="s">
        <v>12</v>
      </c>
      <c r="E9" s="325" t="s">
        <v>295</v>
      </c>
      <c r="F9" s="325" t="s">
        <v>68</v>
      </c>
      <c r="G9" s="346">
        <v>40.28</v>
      </c>
      <c r="H9" s="326">
        <v>34.520000000000003</v>
      </c>
      <c r="I9" s="773">
        <v>28.77</v>
      </c>
      <c r="J9" s="776"/>
      <c r="K9" s="822"/>
    </row>
    <row r="10" spans="1:13">
      <c r="A10" s="158">
        <v>9</v>
      </c>
      <c r="B10" s="324" t="s">
        <v>291</v>
      </c>
      <c r="C10" s="325"/>
      <c r="D10" s="9" t="s">
        <v>12</v>
      </c>
      <c r="E10" s="325" t="s">
        <v>288</v>
      </c>
      <c r="F10" s="325" t="s">
        <v>68</v>
      </c>
      <c r="G10" s="346">
        <v>28.2</v>
      </c>
      <c r="H10" s="326">
        <v>24.17</v>
      </c>
      <c r="I10" s="773">
        <v>20.14</v>
      </c>
      <c r="J10" s="776"/>
      <c r="K10" s="822"/>
    </row>
    <row r="11" spans="1:13">
      <c r="A11" s="158">
        <v>10</v>
      </c>
      <c r="B11" s="324" t="s">
        <v>291</v>
      </c>
      <c r="C11" s="325"/>
      <c r="D11" s="9" t="s">
        <v>12</v>
      </c>
      <c r="E11" s="325" t="s">
        <v>296</v>
      </c>
      <c r="F11" s="325" t="s">
        <v>68</v>
      </c>
      <c r="G11" s="346">
        <v>2016</v>
      </c>
      <c r="H11" s="326">
        <v>1728</v>
      </c>
      <c r="I11" s="773">
        <v>1440</v>
      </c>
      <c r="J11" s="776"/>
      <c r="K11" s="822"/>
    </row>
    <row r="12" spans="1:13" ht="15.75" thickBot="1">
      <c r="A12" s="161">
        <v>11</v>
      </c>
      <c r="B12" s="713" t="s">
        <v>291</v>
      </c>
      <c r="C12" s="13">
        <v>15</v>
      </c>
      <c r="D12" s="13" t="s">
        <v>298</v>
      </c>
      <c r="E12" s="13" t="s">
        <v>299</v>
      </c>
      <c r="F12" s="13" t="s">
        <v>68</v>
      </c>
      <c r="G12" s="778">
        <v>35.07</v>
      </c>
      <c r="H12" s="779">
        <v>30.06</v>
      </c>
      <c r="I12" s="780">
        <v>25.05</v>
      </c>
      <c r="J12" s="781"/>
      <c r="K12" s="823"/>
    </row>
    <row r="13" spans="1:13" ht="15" customHeight="1">
      <c r="A13" s="327">
        <v>12</v>
      </c>
      <c r="B13" s="328" t="s">
        <v>285</v>
      </c>
      <c r="C13" s="5">
        <v>100</v>
      </c>
      <c r="D13" s="5" t="s">
        <v>12</v>
      </c>
      <c r="E13" s="5" t="s">
        <v>322</v>
      </c>
      <c r="F13" s="5" t="s">
        <v>68</v>
      </c>
      <c r="G13" s="347">
        <v>1166.4000000000001</v>
      </c>
      <c r="H13" s="329">
        <v>972</v>
      </c>
      <c r="I13" s="774">
        <v>810</v>
      </c>
      <c r="J13" s="775"/>
      <c r="K13" s="821"/>
    </row>
    <row r="14" spans="1:13">
      <c r="A14" s="158">
        <v>13</v>
      </c>
      <c r="B14" s="323" t="s">
        <v>287</v>
      </c>
      <c r="C14" s="9">
        <v>45</v>
      </c>
      <c r="D14" s="9" t="s">
        <v>12</v>
      </c>
      <c r="E14" s="9" t="s">
        <v>288</v>
      </c>
      <c r="F14" s="9" t="s">
        <v>68</v>
      </c>
      <c r="G14" s="348">
        <v>33.74</v>
      </c>
      <c r="H14" s="325">
        <v>28.92</v>
      </c>
      <c r="I14" s="772">
        <v>24.1</v>
      </c>
      <c r="J14" s="776"/>
      <c r="K14" s="822"/>
    </row>
    <row r="15" spans="1:13">
      <c r="A15" s="158">
        <v>14</v>
      </c>
      <c r="B15" s="323" t="s">
        <v>287</v>
      </c>
      <c r="C15" s="9">
        <v>45</v>
      </c>
      <c r="D15" s="9" t="s">
        <v>12</v>
      </c>
      <c r="E15" s="9" t="s">
        <v>289</v>
      </c>
      <c r="F15" s="9" t="s">
        <v>68</v>
      </c>
      <c r="G15" s="348">
        <v>84</v>
      </c>
      <c r="H15" s="325">
        <v>72</v>
      </c>
      <c r="I15" s="772">
        <v>60</v>
      </c>
      <c r="J15" s="776"/>
      <c r="K15" s="822"/>
    </row>
    <row r="16" spans="1:13">
      <c r="A16" s="158">
        <v>15</v>
      </c>
      <c r="B16" s="323" t="s">
        <v>287</v>
      </c>
      <c r="C16" s="9">
        <v>45</v>
      </c>
      <c r="D16" s="9" t="s">
        <v>12</v>
      </c>
      <c r="E16" s="9" t="s">
        <v>290</v>
      </c>
      <c r="F16" s="9" t="s">
        <v>68</v>
      </c>
      <c r="G16" s="348">
        <v>251.99999999999997</v>
      </c>
      <c r="H16" s="325">
        <v>216</v>
      </c>
      <c r="I16" s="772">
        <v>180</v>
      </c>
      <c r="J16" s="776"/>
      <c r="K16" s="822"/>
    </row>
    <row r="17" spans="1:11">
      <c r="A17" s="158">
        <v>16</v>
      </c>
      <c r="B17" s="323" t="s">
        <v>297</v>
      </c>
      <c r="C17" s="9">
        <v>45</v>
      </c>
      <c r="D17" s="9" t="s">
        <v>298</v>
      </c>
      <c r="E17" s="9" t="s">
        <v>299</v>
      </c>
      <c r="F17" s="9" t="s">
        <v>68</v>
      </c>
      <c r="G17" s="348">
        <v>27.27</v>
      </c>
      <c r="H17" s="325">
        <v>23.37</v>
      </c>
      <c r="I17" s="772">
        <v>19.48</v>
      </c>
      <c r="J17" s="776"/>
      <c r="K17" s="822"/>
    </row>
    <row r="18" spans="1:11">
      <c r="A18" s="158">
        <v>17</v>
      </c>
      <c r="B18" s="323" t="s">
        <v>300</v>
      </c>
      <c r="C18" s="9">
        <v>45</v>
      </c>
      <c r="D18" s="9" t="s">
        <v>298</v>
      </c>
      <c r="E18" s="9" t="s">
        <v>299</v>
      </c>
      <c r="F18" s="9" t="s">
        <v>68</v>
      </c>
      <c r="G18" s="348">
        <v>27.27</v>
      </c>
      <c r="H18" s="325">
        <v>23.37</v>
      </c>
      <c r="I18" s="772">
        <v>19.48</v>
      </c>
      <c r="J18" s="776"/>
      <c r="K18" s="822"/>
    </row>
    <row r="19" spans="1:11">
      <c r="A19" s="158">
        <v>18</v>
      </c>
      <c r="B19" s="323" t="s">
        <v>301</v>
      </c>
      <c r="C19" s="9">
        <v>45</v>
      </c>
      <c r="D19" s="9" t="s">
        <v>298</v>
      </c>
      <c r="E19" s="9" t="s">
        <v>299</v>
      </c>
      <c r="F19" s="9" t="s">
        <v>68</v>
      </c>
      <c r="G19" s="348">
        <v>27.27</v>
      </c>
      <c r="H19" s="325">
        <v>23.37</v>
      </c>
      <c r="I19" s="772">
        <v>19.48</v>
      </c>
      <c r="J19" s="776"/>
      <c r="K19" s="822"/>
    </row>
    <row r="20" spans="1:11" ht="15.75" thickBot="1">
      <c r="A20" s="161">
        <v>19</v>
      </c>
      <c r="B20" s="713" t="s">
        <v>302</v>
      </c>
      <c r="C20" s="13">
        <v>45</v>
      </c>
      <c r="D20" s="13" t="s">
        <v>298</v>
      </c>
      <c r="E20" s="13" t="s">
        <v>299</v>
      </c>
      <c r="F20" s="13" t="s">
        <v>68</v>
      </c>
      <c r="G20" s="778">
        <v>27.27</v>
      </c>
      <c r="H20" s="779">
        <v>23.37</v>
      </c>
      <c r="I20" s="780">
        <v>19.48</v>
      </c>
      <c r="J20" s="781"/>
      <c r="K20" s="823"/>
    </row>
    <row r="21" spans="1:11">
      <c r="A21" s="327">
        <v>20</v>
      </c>
      <c r="B21" s="782" t="s">
        <v>303</v>
      </c>
      <c r="C21" s="329"/>
      <c r="D21" s="5" t="s">
        <v>298</v>
      </c>
      <c r="E21" s="329" t="s">
        <v>295</v>
      </c>
      <c r="F21" s="329" t="s">
        <v>68</v>
      </c>
      <c r="G21" s="783">
        <v>45.36</v>
      </c>
      <c r="H21" s="784">
        <v>38.880000000000003</v>
      </c>
      <c r="I21" s="785">
        <v>32.4</v>
      </c>
      <c r="J21" s="775"/>
      <c r="K21" s="821"/>
    </row>
    <row r="22" spans="1:11">
      <c r="A22" s="158">
        <v>21</v>
      </c>
      <c r="B22" s="324" t="s">
        <v>304</v>
      </c>
      <c r="C22" s="325"/>
      <c r="D22" s="9" t="s">
        <v>298</v>
      </c>
      <c r="E22" s="325" t="s">
        <v>295</v>
      </c>
      <c r="F22" s="325" t="s">
        <v>68</v>
      </c>
      <c r="G22" s="346">
        <v>70.56</v>
      </c>
      <c r="H22" s="326">
        <v>60.48</v>
      </c>
      <c r="I22" s="773">
        <v>50.4</v>
      </c>
      <c r="J22" s="776"/>
      <c r="K22" s="822"/>
    </row>
    <row r="23" spans="1:11">
      <c r="A23" s="158">
        <v>22</v>
      </c>
      <c r="B23" s="324" t="s">
        <v>305</v>
      </c>
      <c r="C23" s="325"/>
      <c r="D23" s="9" t="s">
        <v>12</v>
      </c>
      <c r="E23" s="325" t="s">
        <v>306</v>
      </c>
      <c r="F23" s="325" t="s">
        <v>68</v>
      </c>
      <c r="G23" s="346">
        <v>180</v>
      </c>
      <c r="H23" s="326">
        <v>216</v>
      </c>
      <c r="I23" s="773">
        <v>252</v>
      </c>
      <c r="J23" s="776"/>
      <c r="K23" s="822"/>
    </row>
    <row r="24" spans="1:11">
      <c r="A24" s="158">
        <v>23</v>
      </c>
      <c r="B24" s="324" t="s">
        <v>307</v>
      </c>
      <c r="C24" s="325"/>
      <c r="D24" s="9" t="s">
        <v>12</v>
      </c>
      <c r="E24" s="325" t="s">
        <v>294</v>
      </c>
      <c r="F24" s="325" t="s">
        <v>68</v>
      </c>
      <c r="G24" s="346">
        <v>360</v>
      </c>
      <c r="H24" s="326">
        <v>432</v>
      </c>
      <c r="I24" s="773">
        <v>504</v>
      </c>
      <c r="J24" s="776"/>
      <c r="K24" s="822"/>
    </row>
    <row r="25" spans="1:11">
      <c r="A25" s="158">
        <v>24</v>
      </c>
      <c r="B25" s="324" t="s">
        <v>308</v>
      </c>
      <c r="C25" s="325"/>
      <c r="D25" s="9" t="s">
        <v>12</v>
      </c>
      <c r="E25" s="325" t="s">
        <v>309</v>
      </c>
      <c r="F25" s="325" t="s">
        <v>68</v>
      </c>
      <c r="G25" s="346">
        <v>554.4</v>
      </c>
      <c r="H25" s="326">
        <v>475.2</v>
      </c>
      <c r="I25" s="773">
        <v>396</v>
      </c>
      <c r="J25" s="776"/>
      <c r="K25" s="822"/>
    </row>
    <row r="26" spans="1:11">
      <c r="A26" s="158">
        <v>25</v>
      </c>
      <c r="B26" s="324" t="s">
        <v>310</v>
      </c>
      <c r="C26" s="325"/>
      <c r="D26" s="9" t="s">
        <v>12</v>
      </c>
      <c r="E26" s="325" t="s">
        <v>295</v>
      </c>
      <c r="F26" s="325" t="s">
        <v>68</v>
      </c>
      <c r="G26" s="346">
        <v>34.43</v>
      </c>
      <c r="H26" s="326">
        <v>41.32</v>
      </c>
      <c r="I26" s="773">
        <v>48.2</v>
      </c>
      <c r="J26" s="776"/>
      <c r="K26" s="822"/>
    </row>
    <row r="27" spans="1:11" ht="15.75" thickBot="1">
      <c r="A27" s="175">
        <v>26</v>
      </c>
      <c r="B27" s="332" t="s">
        <v>311</v>
      </c>
      <c r="C27" s="331"/>
      <c r="D27" s="24" t="s">
        <v>12</v>
      </c>
      <c r="E27" s="331" t="s">
        <v>312</v>
      </c>
      <c r="F27" s="331"/>
      <c r="G27" s="349">
        <v>495</v>
      </c>
      <c r="H27" s="333">
        <v>594</v>
      </c>
      <c r="I27" s="786">
        <v>693</v>
      </c>
      <c r="J27" s="777"/>
      <c r="K27" s="823"/>
    </row>
    <row r="28" spans="1:11" ht="15.75" customHeight="1" thickBot="1">
      <c r="A28" s="970">
        <v>2</v>
      </c>
      <c r="B28" s="971"/>
      <c r="C28" s="971"/>
      <c r="D28" s="971"/>
      <c r="E28" s="971"/>
      <c r="F28" s="971"/>
      <c r="G28" s="971"/>
      <c r="H28" s="971"/>
      <c r="I28" s="971"/>
      <c r="J28" s="971"/>
      <c r="K28" s="972"/>
    </row>
    <row r="29" spans="1:11" ht="40.5" customHeight="1">
      <c r="A29" s="761">
        <v>27</v>
      </c>
      <c r="B29" s="762" t="s">
        <v>313</v>
      </c>
      <c r="C29" s="337"/>
      <c r="D29" s="337" t="s">
        <v>314</v>
      </c>
      <c r="E29" s="337" t="s">
        <v>286</v>
      </c>
      <c r="F29" s="337" t="s">
        <v>68</v>
      </c>
      <c r="G29" s="350">
        <v>129.29280000000003</v>
      </c>
      <c r="H29" s="338">
        <v>124.63360000000003</v>
      </c>
      <c r="I29" s="339">
        <v>116.48000000000002</v>
      </c>
      <c r="J29" s="340"/>
      <c r="K29" s="821"/>
    </row>
    <row r="30" spans="1:11">
      <c r="A30" s="763">
        <v>28</v>
      </c>
      <c r="B30" s="760" t="s">
        <v>315</v>
      </c>
      <c r="C30" s="334"/>
      <c r="D30" s="334" t="s">
        <v>314</v>
      </c>
      <c r="E30" s="334" t="s">
        <v>286</v>
      </c>
      <c r="F30" s="334" t="s">
        <v>68</v>
      </c>
      <c r="G30" s="351">
        <v>124.32000000000002</v>
      </c>
      <c r="H30" s="335">
        <v>119.84000000000002</v>
      </c>
      <c r="I30" s="336">
        <v>112.00000000000001</v>
      </c>
      <c r="J30" s="341"/>
      <c r="K30" s="822"/>
    </row>
    <row r="31" spans="1:11" ht="30">
      <c r="A31" s="763">
        <v>29</v>
      </c>
      <c r="B31" s="760" t="s">
        <v>316</v>
      </c>
      <c r="C31" s="334"/>
      <c r="D31" s="334" t="s">
        <v>314</v>
      </c>
      <c r="E31" s="334" t="s">
        <v>317</v>
      </c>
      <c r="F31" s="334" t="s">
        <v>68</v>
      </c>
      <c r="G31" s="351">
        <v>120.59040000000003</v>
      </c>
      <c r="H31" s="335">
        <v>116.24480000000003</v>
      </c>
      <c r="I31" s="336">
        <v>108.64000000000001</v>
      </c>
      <c r="J31" s="341"/>
      <c r="K31" s="822"/>
    </row>
    <row r="32" spans="1:11" ht="57" customHeight="1">
      <c r="A32" s="763">
        <v>30</v>
      </c>
      <c r="B32" s="760" t="s">
        <v>318</v>
      </c>
      <c r="C32" s="334"/>
      <c r="D32" s="334" t="s">
        <v>319</v>
      </c>
      <c r="E32" s="334" t="s">
        <v>294</v>
      </c>
      <c r="F32" s="334" t="s">
        <v>68</v>
      </c>
      <c r="G32" s="351">
        <v>158.75664000000003</v>
      </c>
      <c r="H32" s="335">
        <v>153.03568000000004</v>
      </c>
      <c r="I32" s="336">
        <v>143.02400000000003</v>
      </c>
      <c r="J32" s="341"/>
      <c r="K32" s="822"/>
    </row>
    <row r="33" spans="1:11" ht="37.5" customHeight="1" thickBot="1">
      <c r="A33" s="764">
        <v>31</v>
      </c>
      <c r="B33" s="765" t="s">
        <v>320</v>
      </c>
      <c r="C33" s="342"/>
      <c r="D33" s="342" t="s">
        <v>187</v>
      </c>
      <c r="E33" s="342" t="s">
        <v>321</v>
      </c>
      <c r="F33" s="342" t="s">
        <v>68</v>
      </c>
      <c r="G33" s="352">
        <v>101.94240000000001</v>
      </c>
      <c r="H33" s="343">
        <v>98.268800000000013</v>
      </c>
      <c r="I33" s="344">
        <v>91.84</v>
      </c>
      <c r="J33" s="345"/>
      <c r="K33" s="823"/>
    </row>
    <row r="34" spans="1:11" ht="15" customHeight="1">
      <c r="A34" s="952"/>
      <c r="B34" s="952"/>
      <c r="C34" s="952"/>
      <c r="D34" s="952"/>
      <c r="E34" s="952"/>
      <c r="F34" s="952"/>
      <c r="G34" s="952"/>
      <c r="H34" s="952"/>
      <c r="I34" s="952"/>
      <c r="J34" s="952"/>
    </row>
    <row r="35" spans="1:11">
      <c r="A35" s="952"/>
      <c r="B35" s="952"/>
      <c r="C35" s="952"/>
      <c r="D35" s="952"/>
      <c r="E35" s="952"/>
      <c r="F35" s="952"/>
      <c r="G35" s="952"/>
      <c r="H35" s="952"/>
      <c r="I35" s="952"/>
      <c r="J35" s="952"/>
    </row>
    <row r="36" spans="1:11">
      <c r="A36" s="952"/>
      <c r="B36" s="952"/>
      <c r="C36" s="952"/>
      <c r="D36" s="952"/>
      <c r="E36" s="952"/>
      <c r="F36" s="952"/>
      <c r="G36" s="952"/>
      <c r="H36" s="952"/>
      <c r="I36" s="952"/>
      <c r="J36" s="952"/>
    </row>
    <row r="37" spans="1:11">
      <c r="A37" s="952"/>
      <c r="B37" s="952"/>
      <c r="C37" s="952"/>
      <c r="D37" s="952"/>
      <c r="E37" s="952"/>
      <c r="F37" s="952"/>
      <c r="G37" s="952"/>
      <c r="H37" s="952"/>
      <c r="I37" s="952"/>
      <c r="J37" s="952"/>
    </row>
    <row r="38" spans="1:11">
      <c r="A38" s="952"/>
      <c r="B38" s="952"/>
      <c r="C38" s="952"/>
      <c r="D38" s="952"/>
      <c r="E38" s="952"/>
      <c r="F38" s="952"/>
      <c r="G38" s="952"/>
      <c r="H38" s="952"/>
      <c r="I38" s="952"/>
      <c r="J38" s="952"/>
    </row>
    <row r="39" spans="1:11">
      <c r="A39" s="952"/>
      <c r="B39" s="952"/>
      <c r="C39" s="952"/>
      <c r="D39" s="952"/>
      <c r="E39" s="952"/>
      <c r="F39" s="952"/>
      <c r="G39" s="952"/>
      <c r="H39" s="952"/>
      <c r="I39" s="952"/>
      <c r="J39" s="952"/>
    </row>
    <row r="40" spans="1:11">
      <c r="A40" s="952"/>
      <c r="B40" s="952"/>
      <c r="C40" s="952"/>
      <c r="D40" s="952"/>
      <c r="E40" s="952"/>
      <c r="F40" s="952"/>
      <c r="G40" s="952"/>
      <c r="H40" s="952"/>
      <c r="I40" s="952"/>
      <c r="J40" s="952"/>
    </row>
    <row r="41" spans="1:11">
      <c r="A41" s="952"/>
      <c r="B41" s="952"/>
      <c r="C41" s="952"/>
      <c r="D41" s="952"/>
      <c r="E41" s="952"/>
      <c r="F41" s="952"/>
      <c r="G41" s="952"/>
      <c r="H41" s="952"/>
      <c r="I41" s="952"/>
      <c r="J41" s="952"/>
    </row>
    <row r="42" spans="1:11">
      <c r="A42" s="952"/>
      <c r="B42" s="952"/>
      <c r="C42" s="952"/>
      <c r="D42" s="952"/>
      <c r="E42" s="952"/>
      <c r="F42" s="952"/>
      <c r="G42" s="952"/>
      <c r="H42" s="952"/>
      <c r="I42" s="952"/>
      <c r="J42" s="952"/>
    </row>
    <row r="43" spans="1:11">
      <c r="A43" s="952"/>
      <c r="B43" s="952"/>
      <c r="C43" s="952"/>
      <c r="D43" s="952"/>
      <c r="E43" s="952"/>
      <c r="F43" s="952"/>
      <c r="G43" s="952"/>
      <c r="H43" s="952"/>
      <c r="I43" s="952"/>
      <c r="J43" s="952"/>
    </row>
    <row r="44" spans="1:11">
      <c r="A44" s="952"/>
      <c r="B44" s="952"/>
      <c r="C44" s="952"/>
      <c r="D44" s="952"/>
      <c r="E44" s="952"/>
      <c r="F44" s="952"/>
      <c r="G44" s="952"/>
      <c r="H44" s="952"/>
      <c r="I44" s="952"/>
      <c r="J44" s="952"/>
    </row>
    <row r="45" spans="1:11">
      <c r="A45" s="952"/>
      <c r="B45" s="952"/>
      <c r="C45" s="952"/>
      <c r="D45" s="952"/>
      <c r="E45" s="952"/>
      <c r="F45" s="952"/>
      <c r="G45" s="952"/>
      <c r="H45" s="952"/>
      <c r="I45" s="952"/>
      <c r="J45" s="952"/>
    </row>
    <row r="46" spans="1:11">
      <c r="A46" s="952"/>
      <c r="B46" s="952"/>
      <c r="C46" s="952"/>
      <c r="D46" s="952"/>
      <c r="E46" s="952"/>
      <c r="F46" s="952"/>
      <c r="G46" s="952"/>
      <c r="H46" s="952"/>
      <c r="I46" s="952"/>
      <c r="J46" s="952"/>
    </row>
    <row r="47" spans="1:11">
      <c r="A47" s="952"/>
      <c r="B47" s="952"/>
      <c r="C47" s="952"/>
      <c r="D47" s="952"/>
      <c r="E47" s="952"/>
      <c r="F47" s="952"/>
      <c r="G47" s="952"/>
      <c r="H47" s="952"/>
      <c r="I47" s="952"/>
      <c r="J47" s="952"/>
    </row>
    <row r="48" spans="1:11">
      <c r="A48" s="952"/>
      <c r="B48" s="952"/>
      <c r="C48" s="952"/>
      <c r="D48" s="952"/>
      <c r="E48" s="952"/>
      <c r="F48" s="952"/>
      <c r="G48" s="952"/>
      <c r="H48" s="952"/>
      <c r="I48" s="952"/>
      <c r="J48" s="952"/>
    </row>
    <row r="49" spans="1:10">
      <c r="A49" s="952"/>
      <c r="B49" s="952"/>
      <c r="C49" s="952"/>
      <c r="D49" s="952"/>
      <c r="E49" s="952"/>
      <c r="F49" s="952"/>
      <c r="G49" s="952"/>
      <c r="H49" s="952"/>
      <c r="I49" s="952"/>
      <c r="J49" s="952"/>
    </row>
  </sheetData>
  <mergeCells count="3">
    <mergeCell ref="A34:J49"/>
    <mergeCell ref="K2:K5"/>
    <mergeCell ref="A28:K28"/>
  </mergeCells>
  <pageMargins left="0.70866141732283472" right="0.70866141732283472" top="0.74803149606299213" bottom="0.74803149606299213" header="0.31496062992125984" footer="0.31496062992125984"/>
  <pageSetup paperSize="9" scale="90" fitToHeight="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tabSelected="1" workbookViewId="0">
      <pane ySplit="1" topLeftCell="A2" activePane="bottomLeft" state="frozen"/>
      <selection activeCell="B27" sqref="B27"/>
      <selection pane="bottomLeft" activeCell="H6" sqref="H6"/>
    </sheetView>
  </sheetViews>
  <sheetFormatPr defaultRowHeight="15"/>
  <cols>
    <col min="2" max="2" width="4.7109375" customWidth="1"/>
    <col min="3" max="3" width="35.85546875" customWidth="1"/>
    <col min="4" max="4" width="11.140625" customWidth="1"/>
    <col min="5" max="5" width="10.28515625" customWidth="1"/>
    <col min="6" max="6" width="11.42578125" customWidth="1"/>
    <col min="7" max="7" width="10" customWidth="1"/>
    <col min="8" max="8" width="8.42578125" customWidth="1"/>
    <col min="9" max="9" width="15.5703125" customWidth="1"/>
    <col min="10" max="10" width="15.42578125" customWidth="1"/>
    <col min="11" max="11" width="13.85546875" customWidth="1"/>
    <col min="12" max="12" width="35.85546875" customWidth="1"/>
    <col min="13" max="13" width="57.85546875" style="36" customWidth="1"/>
  </cols>
  <sheetData>
    <row r="1" spans="1:13" s="357" customFormat="1" ht="63.75" thickBot="1">
      <c r="A1" s="658"/>
      <c r="B1" s="432" t="s">
        <v>0</v>
      </c>
      <c r="C1" s="994" t="s">
        <v>47</v>
      </c>
      <c r="D1" s="995"/>
      <c r="E1" s="433" t="s">
        <v>2</v>
      </c>
      <c r="F1" s="434" t="s">
        <v>3</v>
      </c>
      <c r="G1" s="434" t="s">
        <v>4</v>
      </c>
      <c r="H1" s="435" t="s">
        <v>5</v>
      </c>
      <c r="I1" s="436" t="s">
        <v>323</v>
      </c>
      <c r="J1" s="437" t="s">
        <v>7</v>
      </c>
      <c r="K1" s="438" t="s">
        <v>8</v>
      </c>
      <c r="L1" s="439" t="s">
        <v>9</v>
      </c>
      <c r="M1" s="440" t="s">
        <v>10</v>
      </c>
    </row>
    <row r="2" spans="1:13" s="357" customFormat="1" ht="15.75">
      <c r="A2" s="973" t="s">
        <v>351</v>
      </c>
      <c r="B2" s="366">
        <v>1</v>
      </c>
      <c r="C2" s="367" t="s">
        <v>325</v>
      </c>
      <c r="D2" s="368" t="s">
        <v>326</v>
      </c>
      <c r="E2" s="368"/>
      <c r="F2" s="368" t="s">
        <v>162</v>
      </c>
      <c r="G2" s="368">
        <v>50</v>
      </c>
      <c r="H2" s="368" t="s">
        <v>68</v>
      </c>
      <c r="I2" s="369">
        <f>K2*1.4</f>
        <v>49</v>
      </c>
      <c r="J2" s="370">
        <f>K2*1.2</f>
        <v>42</v>
      </c>
      <c r="K2" s="371">
        <v>35</v>
      </c>
      <c r="L2" s="984"/>
      <c r="M2" s="986" t="s">
        <v>327</v>
      </c>
    </row>
    <row r="3" spans="1:13" s="357" customFormat="1" ht="15.75">
      <c r="A3" s="974"/>
      <c r="B3" s="372">
        <v>2</v>
      </c>
      <c r="C3" s="373" t="s">
        <v>325</v>
      </c>
      <c r="D3" s="374" t="s">
        <v>328</v>
      </c>
      <c r="E3" s="374"/>
      <c r="F3" s="374" t="s">
        <v>162</v>
      </c>
      <c r="G3" s="374">
        <v>50</v>
      </c>
      <c r="H3" s="374" t="s">
        <v>68</v>
      </c>
      <c r="I3" s="375">
        <f>K3*1.4</f>
        <v>56</v>
      </c>
      <c r="J3" s="376">
        <f>K3*1.2</f>
        <v>48</v>
      </c>
      <c r="K3" s="377">
        <v>40</v>
      </c>
      <c r="L3" s="984"/>
      <c r="M3" s="986"/>
    </row>
    <row r="4" spans="1:13" s="357" customFormat="1" ht="15.75">
      <c r="A4" s="974"/>
      <c r="B4" s="378">
        <v>3</v>
      </c>
      <c r="C4" s="373" t="s">
        <v>325</v>
      </c>
      <c r="D4" s="379" t="s">
        <v>329</v>
      </c>
      <c r="E4" s="379"/>
      <c r="F4" s="379" t="s">
        <v>162</v>
      </c>
      <c r="G4" s="379">
        <v>50</v>
      </c>
      <c r="H4" s="380" t="s">
        <v>68</v>
      </c>
      <c r="I4" s="375">
        <v>71</v>
      </c>
      <c r="J4" s="376">
        <v>61</v>
      </c>
      <c r="K4" s="381">
        <v>45</v>
      </c>
      <c r="L4" s="984"/>
      <c r="M4" s="986"/>
    </row>
    <row r="5" spans="1:13" s="357" customFormat="1" ht="16.5" thickBot="1">
      <c r="A5" s="975"/>
      <c r="B5" s="382">
        <v>4</v>
      </c>
      <c r="C5" s="383" t="s">
        <v>330</v>
      </c>
      <c r="D5" s="384" t="s">
        <v>75</v>
      </c>
      <c r="E5" s="384"/>
      <c r="F5" s="384" t="s">
        <v>162</v>
      </c>
      <c r="G5" s="384">
        <v>50</v>
      </c>
      <c r="H5" s="385" t="s">
        <v>68</v>
      </c>
      <c r="I5" s="386">
        <v>60.48</v>
      </c>
      <c r="J5" s="387">
        <v>51.84</v>
      </c>
      <c r="K5" s="388">
        <v>43.2</v>
      </c>
      <c r="L5" s="985"/>
      <c r="M5" s="987"/>
    </row>
    <row r="6" spans="1:13" s="365" customFormat="1" ht="71.25" customHeight="1" thickBot="1">
      <c r="A6" s="976" t="s">
        <v>340</v>
      </c>
      <c r="B6" s="358">
        <v>5</v>
      </c>
      <c r="C6" s="359" t="s">
        <v>350</v>
      </c>
      <c r="D6" s="360" t="s">
        <v>180</v>
      </c>
      <c r="E6" s="360"/>
      <c r="F6" s="360" t="s">
        <v>68</v>
      </c>
      <c r="G6" s="360">
        <v>1</v>
      </c>
      <c r="H6" s="360" t="s">
        <v>68</v>
      </c>
      <c r="I6" s="361">
        <f>K6*1.4</f>
        <v>50.4</v>
      </c>
      <c r="J6" s="362">
        <f>K6*1.2</f>
        <v>43.199999999999996</v>
      </c>
      <c r="K6" s="363">
        <v>36</v>
      </c>
      <c r="L6" s="364"/>
      <c r="M6" s="430" t="s">
        <v>324</v>
      </c>
    </row>
    <row r="7" spans="1:13" s="365" customFormat="1" ht="30" customHeight="1">
      <c r="A7" s="977"/>
      <c r="B7" s="415">
        <v>6</v>
      </c>
      <c r="C7" s="416" t="s">
        <v>341</v>
      </c>
      <c r="D7" s="417" t="s">
        <v>55</v>
      </c>
      <c r="E7" s="417"/>
      <c r="F7" s="417" t="s">
        <v>12</v>
      </c>
      <c r="G7" s="417">
        <v>100</v>
      </c>
      <c r="H7" s="417" t="s">
        <v>13</v>
      </c>
      <c r="I7" s="391">
        <f>K7*1.4</f>
        <v>39.479999999999997</v>
      </c>
      <c r="J7" s="392">
        <f>K7*1.2</f>
        <v>33.839999999999996</v>
      </c>
      <c r="K7" s="393">
        <v>28.2</v>
      </c>
      <c r="L7" s="983"/>
      <c r="M7" s="991" t="s">
        <v>342</v>
      </c>
    </row>
    <row r="8" spans="1:13" s="365" customFormat="1" ht="26.25" customHeight="1">
      <c r="A8" s="977"/>
      <c r="B8" s="378">
        <v>7</v>
      </c>
      <c r="C8" s="418" t="s">
        <v>341</v>
      </c>
      <c r="D8" s="374" t="s">
        <v>56</v>
      </c>
      <c r="E8" s="374"/>
      <c r="F8" s="374" t="s">
        <v>12</v>
      </c>
      <c r="G8" s="374">
        <v>100</v>
      </c>
      <c r="H8" s="374" t="s">
        <v>13</v>
      </c>
      <c r="I8" s="375">
        <f>K8*1.4</f>
        <v>51.099999999999994</v>
      </c>
      <c r="J8" s="395">
        <f>K8*1.2</f>
        <v>43.8</v>
      </c>
      <c r="K8" s="396">
        <v>36.5</v>
      </c>
      <c r="L8" s="984"/>
      <c r="M8" s="992"/>
    </row>
    <row r="9" spans="1:13" s="365" customFormat="1" ht="30.75" customHeight="1" thickBot="1">
      <c r="A9" s="978"/>
      <c r="B9" s="382">
        <v>8</v>
      </c>
      <c r="C9" s="419" t="s">
        <v>341</v>
      </c>
      <c r="D9" s="420" t="s">
        <v>178</v>
      </c>
      <c r="E9" s="420"/>
      <c r="F9" s="420" t="s">
        <v>12</v>
      </c>
      <c r="G9" s="420">
        <v>100</v>
      </c>
      <c r="H9" s="374" t="s">
        <v>13</v>
      </c>
      <c r="I9" s="386">
        <v>27</v>
      </c>
      <c r="J9" s="421">
        <v>23</v>
      </c>
      <c r="K9" s="422">
        <v>19</v>
      </c>
      <c r="L9" s="985"/>
      <c r="M9" s="993"/>
    </row>
    <row r="10" spans="1:13" s="365" customFormat="1" ht="19.5" customHeight="1">
      <c r="A10" s="979" t="s">
        <v>352</v>
      </c>
      <c r="B10" s="445">
        <v>9</v>
      </c>
      <c r="C10" s="389" t="s">
        <v>331</v>
      </c>
      <c r="D10" s="390" t="s">
        <v>157</v>
      </c>
      <c r="E10" s="390">
        <v>200</v>
      </c>
      <c r="F10" s="390" t="s">
        <v>68</v>
      </c>
      <c r="G10" s="390">
        <v>50</v>
      </c>
      <c r="H10" s="390" t="s">
        <v>68</v>
      </c>
      <c r="I10" s="391">
        <f>K10*1.4</f>
        <v>461.99999999999994</v>
      </c>
      <c r="J10" s="392">
        <f>K10*1.2</f>
        <v>396</v>
      </c>
      <c r="K10" s="393">
        <v>330</v>
      </c>
      <c r="L10" s="983"/>
      <c r="M10" s="991" t="s">
        <v>332</v>
      </c>
    </row>
    <row r="11" spans="1:13" s="365" customFormat="1" ht="20.25" customHeight="1">
      <c r="A11" s="980"/>
      <c r="B11" s="443">
        <v>10</v>
      </c>
      <c r="C11" s="394" t="s">
        <v>331</v>
      </c>
      <c r="D11" s="374" t="s">
        <v>156</v>
      </c>
      <c r="E11" s="374">
        <v>400</v>
      </c>
      <c r="F11" s="374" t="s">
        <v>68</v>
      </c>
      <c r="G11" s="374">
        <v>50</v>
      </c>
      <c r="H11" s="374" t="s">
        <v>68</v>
      </c>
      <c r="I11" s="375">
        <f>K11*1.4</f>
        <v>518</v>
      </c>
      <c r="J11" s="395">
        <f>K11*1.2</f>
        <v>444</v>
      </c>
      <c r="K11" s="396">
        <v>370</v>
      </c>
      <c r="L11" s="984"/>
      <c r="M11" s="992"/>
    </row>
    <row r="12" spans="1:13" s="365" customFormat="1" ht="19.5" customHeight="1">
      <c r="A12" s="980"/>
      <c r="B12" s="442">
        <v>11</v>
      </c>
      <c r="C12" s="394" t="s">
        <v>331</v>
      </c>
      <c r="D12" s="374" t="s">
        <v>333</v>
      </c>
      <c r="E12" s="374">
        <v>600</v>
      </c>
      <c r="F12" s="374" t="s">
        <v>68</v>
      </c>
      <c r="G12" s="374">
        <v>50</v>
      </c>
      <c r="H12" s="374" t="s">
        <v>68</v>
      </c>
      <c r="I12" s="375">
        <f t="shared" ref="I12:I21" si="0">K12*1.4</f>
        <v>581</v>
      </c>
      <c r="J12" s="395">
        <f t="shared" ref="J12:J21" si="1">K12*1.2</f>
        <v>498</v>
      </c>
      <c r="K12" s="396">
        <v>415</v>
      </c>
      <c r="L12" s="984"/>
      <c r="M12" s="992"/>
    </row>
    <row r="13" spans="1:13" s="365" customFormat="1" ht="21" customHeight="1">
      <c r="A13" s="980"/>
      <c r="B13" s="443">
        <v>12</v>
      </c>
      <c r="C13" s="394" t="s">
        <v>331</v>
      </c>
      <c r="D13" s="374" t="s">
        <v>334</v>
      </c>
      <c r="E13" s="374">
        <v>800</v>
      </c>
      <c r="F13" s="374" t="s">
        <v>68</v>
      </c>
      <c r="G13" s="374">
        <v>50</v>
      </c>
      <c r="H13" s="374" t="s">
        <v>68</v>
      </c>
      <c r="I13" s="375">
        <f t="shared" si="0"/>
        <v>770</v>
      </c>
      <c r="J13" s="395">
        <f t="shared" si="1"/>
        <v>660</v>
      </c>
      <c r="K13" s="396">
        <v>550</v>
      </c>
      <c r="L13" s="984"/>
      <c r="M13" s="992"/>
    </row>
    <row r="14" spans="1:13" s="365" customFormat="1" ht="21.75" customHeight="1" thickBot="1">
      <c r="A14" s="981"/>
      <c r="B14" s="444">
        <v>13</v>
      </c>
      <c r="C14" s="398" t="s">
        <v>331</v>
      </c>
      <c r="D14" s="397" t="s">
        <v>335</v>
      </c>
      <c r="E14" s="397">
        <v>1000</v>
      </c>
      <c r="F14" s="397" t="s">
        <v>68</v>
      </c>
      <c r="G14" s="397">
        <v>50</v>
      </c>
      <c r="H14" s="397" t="s">
        <v>68</v>
      </c>
      <c r="I14" s="399">
        <f t="shared" si="0"/>
        <v>951.99999999999989</v>
      </c>
      <c r="J14" s="400">
        <f t="shared" si="1"/>
        <v>816</v>
      </c>
      <c r="K14" s="401">
        <v>680</v>
      </c>
      <c r="L14" s="985"/>
      <c r="M14" s="993"/>
    </row>
    <row r="15" spans="1:13" s="365" customFormat="1" ht="24.75" customHeight="1">
      <c r="A15" s="979" t="s">
        <v>353</v>
      </c>
      <c r="B15" s="441">
        <v>14</v>
      </c>
      <c r="C15" s="402" t="s">
        <v>336</v>
      </c>
      <c r="D15" s="403" t="s">
        <v>157</v>
      </c>
      <c r="E15" s="403">
        <v>206</v>
      </c>
      <c r="F15" s="403" t="s">
        <v>68</v>
      </c>
      <c r="G15" s="403">
        <v>50</v>
      </c>
      <c r="H15" s="403" t="s">
        <v>68</v>
      </c>
      <c r="I15" s="404">
        <f t="shared" si="0"/>
        <v>2450</v>
      </c>
      <c r="J15" s="405">
        <f t="shared" si="1"/>
        <v>2100</v>
      </c>
      <c r="K15" s="406">
        <v>1750</v>
      </c>
      <c r="L15" s="988"/>
      <c r="M15" s="991" t="s">
        <v>337</v>
      </c>
    </row>
    <row r="16" spans="1:13" s="365" customFormat="1" ht="20.25" customHeight="1">
      <c r="A16" s="980"/>
      <c r="B16" s="442">
        <v>15</v>
      </c>
      <c r="C16" s="394" t="s">
        <v>336</v>
      </c>
      <c r="D16" s="379" t="s">
        <v>156</v>
      </c>
      <c r="E16" s="379">
        <v>215</v>
      </c>
      <c r="F16" s="407" t="s">
        <v>68</v>
      </c>
      <c r="G16" s="407">
        <v>50</v>
      </c>
      <c r="H16" s="407" t="s">
        <v>68</v>
      </c>
      <c r="I16" s="408">
        <f t="shared" si="0"/>
        <v>2730</v>
      </c>
      <c r="J16" s="409">
        <f t="shared" si="1"/>
        <v>2340</v>
      </c>
      <c r="K16" s="410">
        <v>1950</v>
      </c>
      <c r="L16" s="989"/>
      <c r="M16" s="992"/>
    </row>
    <row r="17" spans="1:13" s="365" customFormat="1" ht="21.75" customHeight="1">
      <c r="A17" s="980"/>
      <c r="B17" s="443">
        <v>16</v>
      </c>
      <c r="C17" s="394" t="s">
        <v>336</v>
      </c>
      <c r="D17" s="379" t="s">
        <v>338</v>
      </c>
      <c r="E17" s="379">
        <v>406</v>
      </c>
      <c r="F17" s="407" t="s">
        <v>68</v>
      </c>
      <c r="G17" s="407">
        <v>50</v>
      </c>
      <c r="H17" s="407" t="s">
        <v>68</v>
      </c>
      <c r="I17" s="408">
        <f t="shared" si="0"/>
        <v>3570</v>
      </c>
      <c r="J17" s="409">
        <f t="shared" si="1"/>
        <v>3060</v>
      </c>
      <c r="K17" s="410">
        <v>2550</v>
      </c>
      <c r="L17" s="989"/>
      <c r="M17" s="992"/>
    </row>
    <row r="18" spans="1:13" s="365" customFormat="1" ht="23.25" customHeight="1" thickBot="1">
      <c r="A18" s="981"/>
      <c r="B18" s="444">
        <v>17</v>
      </c>
      <c r="C18" s="398" t="s">
        <v>336</v>
      </c>
      <c r="D18" s="411" t="s">
        <v>339</v>
      </c>
      <c r="E18" s="397">
        <v>480</v>
      </c>
      <c r="F18" s="411" t="s">
        <v>68</v>
      </c>
      <c r="G18" s="411">
        <v>50</v>
      </c>
      <c r="H18" s="411" t="s">
        <v>68</v>
      </c>
      <c r="I18" s="412">
        <f t="shared" si="0"/>
        <v>4340</v>
      </c>
      <c r="J18" s="413">
        <f t="shared" si="1"/>
        <v>3720</v>
      </c>
      <c r="K18" s="414">
        <v>3100</v>
      </c>
      <c r="L18" s="990"/>
      <c r="M18" s="993"/>
    </row>
    <row r="19" spans="1:13" s="365" customFormat="1" ht="73.5" customHeight="1" thickBot="1">
      <c r="A19" s="976" t="s">
        <v>354</v>
      </c>
      <c r="B19" s="415">
        <v>18</v>
      </c>
      <c r="C19" s="389" t="s">
        <v>343</v>
      </c>
      <c r="D19" s="390" t="s">
        <v>335</v>
      </c>
      <c r="E19" s="390"/>
      <c r="F19" s="390" t="s">
        <v>68</v>
      </c>
      <c r="G19" s="390">
        <v>50</v>
      </c>
      <c r="H19" s="390" t="s">
        <v>68</v>
      </c>
      <c r="I19" s="423">
        <f t="shared" si="0"/>
        <v>1400</v>
      </c>
      <c r="J19" s="424">
        <f t="shared" si="1"/>
        <v>1200</v>
      </c>
      <c r="K19" s="425">
        <v>1000</v>
      </c>
      <c r="L19" s="983"/>
      <c r="M19" s="429" t="s">
        <v>344</v>
      </c>
    </row>
    <row r="20" spans="1:13" s="365" customFormat="1" ht="71.25" customHeight="1" thickBot="1">
      <c r="A20" s="977"/>
      <c r="B20" s="372">
        <v>19</v>
      </c>
      <c r="C20" s="394" t="s">
        <v>345</v>
      </c>
      <c r="D20" s="379" t="s">
        <v>335</v>
      </c>
      <c r="E20" s="379"/>
      <c r="F20" s="407" t="s">
        <v>68</v>
      </c>
      <c r="G20" s="407">
        <v>50</v>
      </c>
      <c r="H20" s="407" t="s">
        <v>68</v>
      </c>
      <c r="I20" s="408">
        <f>K20*1.4</f>
        <v>1512</v>
      </c>
      <c r="J20" s="409">
        <f>K20*1.2</f>
        <v>1296</v>
      </c>
      <c r="K20" s="426">
        <v>1080</v>
      </c>
      <c r="L20" s="984"/>
      <c r="M20" s="429" t="s">
        <v>346</v>
      </c>
    </row>
    <row r="21" spans="1:13" s="365" customFormat="1" ht="69.75" customHeight="1" thickBot="1">
      <c r="A21" s="978"/>
      <c r="B21" s="427">
        <v>20</v>
      </c>
      <c r="C21" s="398" t="s">
        <v>347</v>
      </c>
      <c r="D21" s="411" t="s">
        <v>348</v>
      </c>
      <c r="E21" s="397"/>
      <c r="F21" s="411" t="s">
        <v>68</v>
      </c>
      <c r="G21" s="411">
        <v>50</v>
      </c>
      <c r="H21" s="411" t="s">
        <v>68</v>
      </c>
      <c r="I21" s="412">
        <f t="shared" si="0"/>
        <v>1750</v>
      </c>
      <c r="J21" s="413">
        <f t="shared" si="1"/>
        <v>1500</v>
      </c>
      <c r="K21" s="428">
        <v>1250</v>
      </c>
      <c r="L21" s="985"/>
      <c r="M21" s="429" t="s">
        <v>349</v>
      </c>
    </row>
    <row r="22" spans="1:13" ht="18.75">
      <c r="B22" s="353"/>
      <c r="C22" s="354"/>
      <c r="D22" s="355"/>
      <c r="E22" s="356"/>
      <c r="F22" s="356"/>
      <c r="G22" s="356"/>
      <c r="H22" s="353"/>
      <c r="I22" s="353"/>
      <c r="J22" s="353"/>
      <c r="K22" s="982"/>
      <c r="L22" s="982"/>
      <c r="M22" s="982"/>
    </row>
    <row r="23" spans="1:13" ht="18.75">
      <c r="B23" s="353"/>
      <c r="C23" s="354"/>
      <c r="D23" s="355"/>
      <c r="E23" s="356"/>
      <c r="F23" s="356"/>
      <c r="G23" s="356"/>
      <c r="H23" s="353"/>
      <c r="I23" s="353"/>
      <c r="J23" s="353"/>
      <c r="K23" s="982"/>
      <c r="L23" s="982"/>
      <c r="M23" s="982"/>
    </row>
    <row r="24" spans="1:13" ht="18.75">
      <c r="B24" s="353"/>
      <c r="C24" s="354"/>
      <c r="D24" s="355"/>
      <c r="E24" s="356"/>
      <c r="F24" s="356"/>
      <c r="G24" s="356"/>
      <c r="H24" s="353"/>
      <c r="I24" s="353"/>
      <c r="J24" s="353"/>
      <c r="K24" s="356"/>
      <c r="L24" s="353"/>
      <c r="M24" s="431"/>
    </row>
    <row r="25" spans="1:13" ht="18.75">
      <c r="B25" s="353"/>
      <c r="C25" s="354"/>
      <c r="D25" s="355"/>
      <c r="E25" s="356"/>
      <c r="F25" s="356"/>
      <c r="G25" s="356"/>
      <c r="H25" s="353"/>
      <c r="I25" s="353"/>
      <c r="J25" s="353"/>
      <c r="K25" s="356"/>
      <c r="L25" s="353"/>
      <c r="M25" s="431"/>
    </row>
    <row r="26" spans="1:13" ht="18.75">
      <c r="B26" s="353"/>
      <c r="C26" s="354"/>
      <c r="D26" s="355"/>
      <c r="E26" s="356"/>
      <c r="F26" s="356"/>
      <c r="G26" s="356"/>
      <c r="H26" s="353"/>
      <c r="I26" s="353"/>
      <c r="J26" s="353"/>
      <c r="K26" s="356"/>
      <c r="L26" s="353"/>
      <c r="M26" s="431"/>
    </row>
    <row r="27" spans="1:13" ht="18.75">
      <c r="B27" s="353"/>
      <c r="C27" s="354"/>
      <c r="D27" s="355"/>
      <c r="E27" s="356"/>
      <c r="F27" s="356"/>
      <c r="G27" s="356"/>
      <c r="H27" s="353"/>
      <c r="I27" s="353"/>
      <c r="J27" s="353"/>
      <c r="K27" s="356"/>
      <c r="L27" s="353"/>
      <c r="M27" s="431"/>
    </row>
    <row r="28" spans="1:13" ht="18.75">
      <c r="B28" s="353"/>
      <c r="C28" s="354"/>
      <c r="D28" s="355"/>
      <c r="E28" s="356"/>
      <c r="F28" s="356"/>
      <c r="G28" s="356"/>
      <c r="H28" s="353"/>
      <c r="I28" s="353"/>
      <c r="J28" s="353"/>
      <c r="K28" s="356"/>
      <c r="L28" s="353"/>
      <c r="M28" s="431"/>
    </row>
    <row r="29" spans="1:13" ht="18.75">
      <c r="B29" s="353"/>
      <c r="C29" s="354"/>
      <c r="D29" s="355"/>
      <c r="E29" s="356"/>
      <c r="F29" s="356"/>
      <c r="G29" s="356"/>
      <c r="H29" s="353"/>
      <c r="I29" s="353"/>
      <c r="J29" s="353"/>
      <c r="K29" s="356"/>
      <c r="L29" s="353"/>
      <c r="M29" s="431"/>
    </row>
    <row r="30" spans="1:13" ht="18.75">
      <c r="B30" s="353"/>
      <c r="C30" s="354"/>
      <c r="D30" s="355"/>
      <c r="E30" s="356"/>
      <c r="F30" s="356"/>
      <c r="G30" s="356"/>
      <c r="H30" s="353"/>
      <c r="I30" s="353"/>
      <c r="J30" s="353"/>
      <c r="K30" s="356"/>
      <c r="L30" s="353"/>
      <c r="M30" s="431"/>
    </row>
    <row r="31" spans="1:13" ht="18.75">
      <c r="B31" s="353"/>
      <c r="C31" s="354"/>
      <c r="D31" s="355"/>
      <c r="E31" s="356"/>
      <c r="F31" s="356"/>
      <c r="G31" s="356"/>
      <c r="H31" s="353"/>
      <c r="I31" s="353"/>
      <c r="J31" s="353"/>
      <c r="K31" s="356"/>
      <c r="L31" s="353"/>
      <c r="M31" s="431"/>
    </row>
    <row r="32" spans="1:13" ht="18.75">
      <c r="B32" s="353"/>
      <c r="C32" s="354"/>
      <c r="D32" s="355"/>
      <c r="E32" s="356"/>
      <c r="F32" s="356"/>
      <c r="G32" s="356"/>
      <c r="H32" s="353"/>
      <c r="I32" s="353"/>
      <c r="J32" s="353"/>
      <c r="K32" s="356"/>
      <c r="L32" s="353"/>
      <c r="M32" s="431"/>
    </row>
    <row r="33" spans="2:13" ht="18.75">
      <c r="B33" s="353"/>
      <c r="C33" s="354"/>
      <c r="D33" s="355"/>
      <c r="E33" s="356"/>
      <c r="F33" s="356"/>
      <c r="G33" s="356"/>
      <c r="H33" s="353"/>
      <c r="I33" s="353"/>
      <c r="J33" s="353"/>
      <c r="K33" s="356"/>
      <c r="L33" s="353"/>
      <c r="M33" s="431"/>
    </row>
    <row r="34" spans="2:13" ht="18.75">
      <c r="B34" s="353"/>
      <c r="C34" s="354"/>
      <c r="D34" s="355"/>
      <c r="E34" s="356"/>
      <c r="F34" s="356"/>
      <c r="G34" s="356"/>
      <c r="H34" s="353"/>
      <c r="I34" s="353"/>
      <c r="J34" s="353"/>
      <c r="K34" s="356"/>
      <c r="L34" s="353"/>
      <c r="M34" s="431"/>
    </row>
    <row r="35" spans="2:13" ht="18.75">
      <c r="B35" s="353"/>
      <c r="C35" s="354"/>
      <c r="D35" s="355"/>
      <c r="E35" s="356"/>
      <c r="F35" s="356"/>
      <c r="G35" s="356"/>
      <c r="H35" s="353"/>
      <c r="I35" s="353"/>
      <c r="J35" s="353"/>
      <c r="K35" s="356"/>
      <c r="L35" s="353"/>
      <c r="M35" s="431"/>
    </row>
    <row r="36" spans="2:13" ht="18.75">
      <c r="B36" s="353"/>
      <c r="C36" s="354"/>
      <c r="D36" s="355"/>
      <c r="E36" s="356"/>
      <c r="F36" s="356"/>
      <c r="G36" s="356"/>
      <c r="H36" s="353"/>
      <c r="I36" s="353"/>
      <c r="J36" s="353"/>
      <c r="K36" s="356"/>
      <c r="L36" s="353"/>
      <c r="M36" s="431"/>
    </row>
    <row r="37" spans="2:13" ht="18.75">
      <c r="B37" s="353"/>
      <c r="C37" s="354"/>
      <c r="D37" s="355"/>
      <c r="E37" s="356"/>
      <c r="F37" s="356"/>
      <c r="G37" s="356"/>
      <c r="H37" s="353"/>
      <c r="I37" s="353"/>
      <c r="J37" s="353"/>
      <c r="K37" s="356"/>
      <c r="L37" s="353"/>
      <c r="M37" s="431"/>
    </row>
    <row r="38" spans="2:13" ht="18.75">
      <c r="B38" s="353"/>
      <c r="C38" s="354"/>
      <c r="D38" s="355"/>
      <c r="E38" s="356"/>
      <c r="F38" s="356"/>
      <c r="G38" s="356"/>
      <c r="H38" s="353"/>
      <c r="I38" s="353"/>
      <c r="J38" s="353"/>
      <c r="K38" s="356"/>
      <c r="L38" s="353"/>
      <c r="M38" s="431"/>
    </row>
  </sheetData>
  <mergeCells count="17">
    <mergeCell ref="C1:D1"/>
    <mergeCell ref="L10:L14"/>
    <mergeCell ref="M10:M14"/>
    <mergeCell ref="M7:M9"/>
    <mergeCell ref="K22:M22"/>
    <mergeCell ref="K23:M23"/>
    <mergeCell ref="L19:L21"/>
    <mergeCell ref="L2:L5"/>
    <mergeCell ref="M2:M5"/>
    <mergeCell ref="L7:L9"/>
    <mergeCell ref="L15:L18"/>
    <mergeCell ref="M15:M18"/>
    <mergeCell ref="A2:A5"/>
    <mergeCell ref="A6:A9"/>
    <mergeCell ref="A10:A14"/>
    <mergeCell ref="A15:A18"/>
    <mergeCell ref="A19:A21"/>
  </mergeCells>
  <pageMargins left="0.70866141732283472" right="0.70866141732283472" top="0.74803149606299213" bottom="0.74803149606299213" header="0.31496062992125984" footer="0.31496062992125984"/>
  <pageSetup paperSize="9" scale="54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ХБ продукция</vt:lpstr>
      <vt:lpstr>СОПУТСТВУЮЩИЙ ТОВАР</vt:lpstr>
      <vt:lpstr>КАНАТ ДЖУТОВЫЙ</vt:lpstr>
      <vt:lpstr>Веревка ПА ВСС ВПС</vt:lpstr>
      <vt:lpstr>Канаты ПА ПП ПЭ ХБ</vt:lpstr>
      <vt:lpstr>ВЕРЕВКА ПП БАНЕРНЫЙ ШНУР</vt:lpstr>
      <vt:lpstr>ТРОСЫ В ПВХ</vt:lpstr>
      <vt:lpstr>ШПАГАТЫ</vt:lpstr>
      <vt:lpstr>СТРОПЫ РЕЗИНОВЫЕ ШНУРЫ ЛЕСКА</vt:lpstr>
      <vt:lpstr>НИТИ</vt:lpstr>
      <vt:lpstr>ФАЛЫ КОМБИНИРОВАНЫЕ</vt:lpstr>
      <vt:lpstr>БУКСИРОВОЧНЫЕ ТРОСЫ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2019-05-27T13:38:05Z</dcterms:modified>
</cp:coreProperties>
</file>